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521" windowWidth="16005" windowHeight="16350" activeTab="0"/>
  </bookViews>
  <sheets>
    <sheet name="Výsledky" sheetId="1" r:id="rId1"/>
    <sheet name="List3" sheetId="2" r:id="rId2"/>
  </sheets>
  <externalReferences>
    <externalReference r:id="rId5"/>
  </externalReferences>
  <definedNames>
    <definedName name="_xlnm.Print_Area" localSheetId="0">'Výsledky'!$A$1:$P$35</definedName>
  </definedNames>
  <calcPr fullCalcOnLoad="1"/>
</workbook>
</file>

<file path=xl/sharedStrings.xml><?xml version="1.0" encoding="utf-8"?>
<sst xmlns="http://schemas.openxmlformats.org/spreadsheetml/2006/main" count="171" uniqueCount="107">
  <si>
    <t>Jméno</t>
  </si>
  <si>
    <t>Přijmení</t>
  </si>
  <si>
    <t>Klub</t>
  </si>
  <si>
    <t>Rok narození</t>
  </si>
  <si>
    <t>Město</t>
  </si>
  <si>
    <t>Číslo</t>
  </si>
  <si>
    <t>Dagmar</t>
  </si>
  <si>
    <t>Jelínek</t>
  </si>
  <si>
    <t>Praha</t>
  </si>
  <si>
    <t xml:space="preserve">Jakub </t>
  </si>
  <si>
    <t>Jelínková</t>
  </si>
  <si>
    <t>Vítězslav</t>
  </si>
  <si>
    <t>Král</t>
  </si>
  <si>
    <t>Michaela</t>
  </si>
  <si>
    <t>Pokorná</t>
  </si>
  <si>
    <t>SCMT</t>
  </si>
  <si>
    <t xml:space="preserve">Pataka </t>
  </si>
  <si>
    <t>Špaček</t>
  </si>
  <si>
    <t>Václav</t>
  </si>
  <si>
    <t>Staněk</t>
  </si>
  <si>
    <t>Michael</t>
  </si>
  <si>
    <t>Hruška</t>
  </si>
  <si>
    <t>Jabok</t>
  </si>
  <si>
    <t>Vojtěch</t>
  </si>
  <si>
    <t>Frýdl</t>
  </si>
  <si>
    <t>Alena</t>
  </si>
  <si>
    <t>Mihalovičová</t>
  </si>
  <si>
    <t>Praha 8</t>
  </si>
  <si>
    <t>Ludmila</t>
  </si>
  <si>
    <t>Papušková</t>
  </si>
  <si>
    <t>Roztoky u Prahy</t>
  </si>
  <si>
    <t>Ramita</t>
  </si>
  <si>
    <t>Ben</t>
  </si>
  <si>
    <t>Eden</t>
  </si>
  <si>
    <t>Alexander</t>
  </si>
  <si>
    <t>Kliment</t>
  </si>
  <si>
    <t>Dalimil</t>
  </si>
  <si>
    <t>A.C.Sparta</t>
  </si>
  <si>
    <t>Vladislav</t>
  </si>
  <si>
    <t>Bára</t>
  </si>
  <si>
    <t>Lochmanová</t>
  </si>
  <si>
    <t>Karolína</t>
  </si>
  <si>
    <t>Neugerová</t>
  </si>
  <si>
    <t>Jana</t>
  </si>
  <si>
    <t>Dušková</t>
  </si>
  <si>
    <t xml:space="preserve">Petr </t>
  </si>
  <si>
    <t>Hlava</t>
  </si>
  <si>
    <t xml:space="preserve">Tomáš </t>
  </si>
  <si>
    <t>Vrábel</t>
  </si>
  <si>
    <t>Dukla Praha</t>
  </si>
  <si>
    <t>Jan</t>
  </si>
  <si>
    <t>Kuf</t>
  </si>
  <si>
    <t>Kritartha</t>
  </si>
  <si>
    <t>Brada</t>
  </si>
  <si>
    <t>Akshaya</t>
  </si>
  <si>
    <t>Bradová</t>
  </si>
  <si>
    <t>Míla</t>
  </si>
  <si>
    <t>Martin</t>
  </si>
  <si>
    <t>Taraba</t>
  </si>
  <si>
    <t>Aleš</t>
  </si>
  <si>
    <t>Plíva</t>
  </si>
  <si>
    <t>M</t>
  </si>
  <si>
    <t>Ž</t>
  </si>
  <si>
    <t>Věk</t>
  </si>
  <si>
    <t>Čas naměřený</t>
  </si>
  <si>
    <t>Koeficient</t>
  </si>
  <si>
    <t>Pořadí po přepočtu celkové</t>
  </si>
  <si>
    <t>Pořadí po přepočtu kategorie</t>
  </si>
  <si>
    <t>Pišanová</t>
  </si>
  <si>
    <t>1 (M)</t>
  </si>
  <si>
    <t>2 (M)</t>
  </si>
  <si>
    <t>3 (M)</t>
  </si>
  <si>
    <t>4 (M)</t>
  </si>
  <si>
    <t>5 (M)</t>
  </si>
  <si>
    <t>6 (M)</t>
  </si>
  <si>
    <t>7 (M)</t>
  </si>
  <si>
    <t>8 (M)</t>
  </si>
  <si>
    <t>9 (M)</t>
  </si>
  <si>
    <t>10 (M)</t>
  </si>
  <si>
    <t>11 (M)</t>
  </si>
  <si>
    <t>12 (M)</t>
  </si>
  <si>
    <t>13 (M)</t>
  </si>
  <si>
    <t>14 (M)</t>
  </si>
  <si>
    <t>15 (M)</t>
  </si>
  <si>
    <t>16 (M)</t>
  </si>
  <si>
    <t>1 (Ž)</t>
  </si>
  <si>
    <t>2 (Ž)</t>
  </si>
  <si>
    <t>3 (Ž)</t>
  </si>
  <si>
    <t>4 (Ž)</t>
  </si>
  <si>
    <t>5 (Ž)</t>
  </si>
  <si>
    <t>6 (Ž)</t>
  </si>
  <si>
    <t>7 (Ž)</t>
  </si>
  <si>
    <t>8 (Ž)</t>
  </si>
  <si>
    <t>9 (Ž)</t>
  </si>
  <si>
    <t>10 (Ž)</t>
  </si>
  <si>
    <t>Celkové pořadí v cíli</t>
  </si>
  <si>
    <t>Čas po přepočtu</t>
  </si>
  <si>
    <t>Dvě míle s úsměvem</t>
  </si>
  <si>
    <t>Kvirencová</t>
  </si>
  <si>
    <t>Stromovka • Sobota 7. března 2009</t>
  </si>
  <si>
    <t>Sri Chinmoy Marathon Team • Self-Transcendence Race</t>
  </si>
  <si>
    <t>Body získané 
v závodě</t>
  </si>
  <si>
    <t>nebodováno</t>
  </si>
  <si>
    <t>(pouze jedno kolo)</t>
  </si>
  <si>
    <t>Poznámka:  Pro přepočet výsledku na základě věku běžce jsou použity věkové koeficienty ČAS udávané pro dvoumílovou trať.</t>
  </si>
  <si>
    <t>Tedy např. za závod 20 běžců je rozdělováno 70 bodů (70, 69, 68, ...), za závod 50 účastníků pak 100 bodů (100, 99, 98, ...).</t>
  </si>
  <si>
    <t>Systém načítání bodů: Za každý závod jsou rozdělovány body, jejichž horní hranice je tvořena jako 50 (pevné množství) plus počet startujících účastníků závodu.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</si>
</sst>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  <numFmt numFmtId="168" formatCode="[h]:mm:ss;@"/>
    <numFmt numFmtId="169" formatCode="mm:ss.00"/>
    <numFmt numFmtId="170" formatCode="0.000"/>
    <numFmt numFmtId="171" formatCode="0.000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3">
    <xf numFmtId="0" fontId="0" fillId="0" borderId="0" xfId="0" applyAlignment="1">
      <alignment/>
    </xf>
    <xf numFmtId="169" fontId="0" fillId="24" borderId="0" xfId="0" applyNumberFormat="1" applyFill="1" applyBorder="1" applyAlignment="1">
      <alignment horizontal="center"/>
    </xf>
    <xf numFmtId="17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2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25" borderId="10" xfId="0" applyFont="1" applyFill="1" applyBorder="1" applyAlignment="1">
      <alignment horizontal="center" wrapText="1"/>
    </xf>
    <xf numFmtId="169" fontId="20" fillId="26" borderId="10" xfId="0" applyNumberFormat="1" applyFont="1" applyFill="1" applyBorder="1" applyAlignment="1">
      <alignment horizontal="center" wrapText="1"/>
    </xf>
    <xf numFmtId="171" fontId="20" fillId="27" borderId="10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15" borderId="10" xfId="0" applyFont="1" applyFill="1" applyBorder="1" applyAlignment="1">
      <alignment horizontal="center" wrapText="1"/>
    </xf>
    <xf numFmtId="0" fontId="21" fillId="8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5" borderId="11" xfId="0" applyFill="1" applyBorder="1" applyAlignment="1">
      <alignment horizontal="center"/>
    </xf>
    <xf numFmtId="169" fontId="0" fillId="26" borderId="11" xfId="0" applyNumberFormat="1" applyFill="1" applyBorder="1" applyAlignment="1">
      <alignment horizontal="center"/>
    </xf>
    <xf numFmtId="171" fontId="0" fillId="27" borderId="11" xfId="0" applyNumberFormat="1" applyFill="1" applyBorder="1" applyAlignment="1">
      <alignment horizontal="center"/>
    </xf>
    <xf numFmtId="169" fontId="0" fillId="7" borderId="11" xfId="0" applyNumberForma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25" borderId="12" xfId="0" applyFill="1" applyBorder="1" applyAlignment="1">
      <alignment horizontal="center"/>
    </xf>
    <xf numFmtId="169" fontId="0" fillId="26" borderId="12" xfId="0" applyNumberFormat="1" applyFill="1" applyBorder="1" applyAlignment="1">
      <alignment horizontal="center"/>
    </xf>
    <xf numFmtId="171" fontId="0" fillId="27" borderId="12" xfId="0" applyNumberFormat="1" applyFill="1" applyBorder="1" applyAlignment="1">
      <alignment horizontal="center"/>
    </xf>
    <xf numFmtId="169" fontId="0" fillId="7" borderId="12" xfId="0" applyNumberForma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15" borderId="12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3" fontId="0" fillId="25" borderId="12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eficien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A3" t="str">
            <v>ŽENY</v>
          </cell>
          <cell r="E3" t="str">
            <v>Muži</v>
          </cell>
        </row>
        <row r="4">
          <cell r="A4" t="str">
            <v> Věk      </v>
          </cell>
          <cell r="B4" t="str">
            <v>2 míle  </v>
          </cell>
          <cell r="E4" t="str">
            <v>Věk</v>
          </cell>
          <cell r="F4" t="str">
            <v>2 míle</v>
          </cell>
        </row>
        <row r="6">
          <cell r="A6" t="str">
            <v>    OC </v>
          </cell>
        </row>
        <row r="7">
          <cell r="A7">
            <v>10</v>
          </cell>
          <cell r="B7">
            <v>1</v>
          </cell>
          <cell r="F7">
            <v>1</v>
          </cell>
        </row>
        <row r="8">
          <cell r="A8">
            <v>11</v>
          </cell>
          <cell r="B8">
            <v>1</v>
          </cell>
          <cell r="F8">
            <v>1</v>
          </cell>
        </row>
        <row r="9">
          <cell r="A9">
            <v>12</v>
          </cell>
          <cell r="B9">
            <v>1</v>
          </cell>
          <cell r="F9">
            <v>1</v>
          </cell>
        </row>
        <row r="10">
          <cell r="A10">
            <v>13</v>
          </cell>
          <cell r="B10">
            <v>1</v>
          </cell>
          <cell r="F10">
            <v>1</v>
          </cell>
        </row>
        <row r="11">
          <cell r="A11">
            <v>14</v>
          </cell>
          <cell r="B11">
            <v>1</v>
          </cell>
          <cell r="F11">
            <v>1</v>
          </cell>
        </row>
        <row r="12">
          <cell r="A12">
            <v>15</v>
          </cell>
          <cell r="B12">
            <v>1</v>
          </cell>
          <cell r="F12">
            <v>1</v>
          </cell>
        </row>
        <row r="13">
          <cell r="A13">
            <v>16</v>
          </cell>
          <cell r="B13">
            <v>1</v>
          </cell>
          <cell r="F13">
            <v>1</v>
          </cell>
        </row>
        <row r="14">
          <cell r="A14">
            <v>17</v>
          </cell>
          <cell r="B14">
            <v>1</v>
          </cell>
          <cell r="F14">
            <v>1</v>
          </cell>
        </row>
        <row r="15">
          <cell r="A15">
            <v>18</v>
          </cell>
          <cell r="B15">
            <v>1</v>
          </cell>
          <cell r="F15">
            <v>1</v>
          </cell>
        </row>
        <row r="16">
          <cell r="A16">
            <v>19</v>
          </cell>
          <cell r="B16">
            <v>1</v>
          </cell>
          <cell r="F16">
            <v>1</v>
          </cell>
        </row>
        <row r="17">
          <cell r="A17">
            <v>20</v>
          </cell>
          <cell r="B17">
            <v>1</v>
          </cell>
          <cell r="F17">
            <v>1</v>
          </cell>
        </row>
        <row r="18">
          <cell r="A18">
            <v>21</v>
          </cell>
          <cell r="B18">
            <v>1</v>
          </cell>
          <cell r="F18">
            <v>1</v>
          </cell>
        </row>
        <row r="19">
          <cell r="A19">
            <v>22</v>
          </cell>
          <cell r="B19">
            <v>1</v>
          </cell>
          <cell r="F19">
            <v>1</v>
          </cell>
        </row>
        <row r="20">
          <cell r="A20">
            <v>23</v>
          </cell>
          <cell r="B20">
            <v>1</v>
          </cell>
          <cell r="F20">
            <v>1</v>
          </cell>
        </row>
        <row r="21">
          <cell r="A21">
            <v>24</v>
          </cell>
          <cell r="B21">
            <v>1</v>
          </cell>
          <cell r="F21">
            <v>1</v>
          </cell>
        </row>
        <row r="22">
          <cell r="A22">
            <v>25</v>
          </cell>
          <cell r="B22">
            <v>1</v>
          </cell>
          <cell r="F22">
            <v>1</v>
          </cell>
        </row>
        <row r="23">
          <cell r="A23">
            <v>26</v>
          </cell>
          <cell r="B23">
            <v>1</v>
          </cell>
          <cell r="F23">
            <v>1</v>
          </cell>
        </row>
        <row r="24">
          <cell r="A24">
            <v>27</v>
          </cell>
          <cell r="B24">
            <v>1</v>
          </cell>
          <cell r="F24">
            <v>1</v>
          </cell>
        </row>
        <row r="25">
          <cell r="A25">
            <v>28</v>
          </cell>
          <cell r="B25">
            <v>1</v>
          </cell>
          <cell r="F25">
            <v>1</v>
          </cell>
        </row>
        <row r="26">
          <cell r="A26">
            <v>29</v>
          </cell>
          <cell r="B26">
            <v>1</v>
          </cell>
          <cell r="F26">
            <v>1</v>
          </cell>
        </row>
        <row r="27">
          <cell r="A27">
            <v>30</v>
          </cell>
          <cell r="B27">
            <v>1</v>
          </cell>
          <cell r="F27">
            <v>1</v>
          </cell>
        </row>
        <row r="28">
          <cell r="A28">
            <v>31</v>
          </cell>
          <cell r="B28">
            <v>1</v>
          </cell>
          <cell r="F28">
            <v>1</v>
          </cell>
        </row>
        <row r="29">
          <cell r="A29">
            <v>32</v>
          </cell>
          <cell r="B29">
            <v>1</v>
          </cell>
          <cell r="F29">
            <v>1</v>
          </cell>
        </row>
        <row r="30">
          <cell r="A30">
            <v>33</v>
          </cell>
          <cell r="B30">
            <v>1</v>
          </cell>
          <cell r="F30">
            <v>1</v>
          </cell>
        </row>
        <row r="31">
          <cell r="A31">
            <v>34</v>
          </cell>
          <cell r="B31">
            <v>1</v>
          </cell>
          <cell r="F31">
            <v>1</v>
          </cell>
        </row>
        <row r="32">
          <cell r="A32">
            <v>35</v>
          </cell>
          <cell r="B32">
            <v>1</v>
          </cell>
          <cell r="F32">
            <v>1</v>
          </cell>
        </row>
        <row r="34">
          <cell r="A34">
            <v>35</v>
          </cell>
          <cell r="B34">
            <v>0.987</v>
          </cell>
          <cell r="E34">
            <v>35</v>
          </cell>
          <cell r="F34">
            <v>1</v>
          </cell>
        </row>
        <row r="35">
          <cell r="A35">
            <v>36</v>
          </cell>
          <cell r="B35">
            <v>0.9792</v>
          </cell>
          <cell r="E35">
            <v>36</v>
          </cell>
          <cell r="F35">
            <v>1</v>
          </cell>
        </row>
        <row r="36">
          <cell r="A36">
            <v>37</v>
          </cell>
          <cell r="B36">
            <v>0.9715</v>
          </cell>
          <cell r="E36">
            <v>37</v>
          </cell>
          <cell r="F36">
            <v>1</v>
          </cell>
        </row>
        <row r="37">
          <cell r="A37">
            <v>38</v>
          </cell>
          <cell r="B37">
            <v>0.9637</v>
          </cell>
          <cell r="E37">
            <v>38</v>
          </cell>
          <cell r="F37">
            <v>1</v>
          </cell>
        </row>
        <row r="38">
          <cell r="A38">
            <v>39</v>
          </cell>
          <cell r="B38">
            <v>0.956</v>
          </cell>
          <cell r="E38">
            <v>39</v>
          </cell>
          <cell r="F38">
            <v>1</v>
          </cell>
        </row>
        <row r="40">
          <cell r="A40">
            <v>40</v>
          </cell>
          <cell r="B40">
            <v>0.9482</v>
          </cell>
          <cell r="E40">
            <v>40</v>
          </cell>
          <cell r="F40">
            <v>0.9582</v>
          </cell>
        </row>
        <row r="41">
          <cell r="A41">
            <v>41</v>
          </cell>
          <cell r="B41">
            <v>0.9404</v>
          </cell>
          <cell r="E41">
            <v>41</v>
          </cell>
          <cell r="F41">
            <v>0.9514</v>
          </cell>
        </row>
        <row r="42">
          <cell r="A42">
            <v>42</v>
          </cell>
          <cell r="B42">
            <v>0.9325</v>
          </cell>
          <cell r="E42">
            <v>42</v>
          </cell>
          <cell r="F42">
            <v>0.9445</v>
          </cell>
        </row>
        <row r="43">
          <cell r="A43">
            <v>43</v>
          </cell>
          <cell r="B43">
            <v>0.9247</v>
          </cell>
          <cell r="E43">
            <v>43</v>
          </cell>
          <cell r="F43">
            <v>0.9377</v>
          </cell>
        </row>
        <row r="44">
          <cell r="A44">
            <v>44</v>
          </cell>
          <cell r="B44">
            <v>0.9168</v>
          </cell>
          <cell r="E44">
            <v>44</v>
          </cell>
          <cell r="F44">
            <v>0.9308</v>
          </cell>
        </row>
        <row r="46">
          <cell r="A46">
            <v>45</v>
          </cell>
          <cell r="B46">
            <v>0.909</v>
          </cell>
          <cell r="E46">
            <v>45</v>
          </cell>
          <cell r="F46">
            <v>0.924</v>
          </cell>
        </row>
        <row r="47">
          <cell r="A47">
            <v>46</v>
          </cell>
          <cell r="B47">
            <v>0.901</v>
          </cell>
          <cell r="E47">
            <v>46</v>
          </cell>
          <cell r="F47">
            <v>0.917</v>
          </cell>
        </row>
        <row r="48">
          <cell r="A48">
            <v>47</v>
          </cell>
          <cell r="B48">
            <v>0.893</v>
          </cell>
          <cell r="E48">
            <v>47</v>
          </cell>
          <cell r="F48">
            <v>0.91</v>
          </cell>
        </row>
        <row r="49">
          <cell r="A49">
            <v>48</v>
          </cell>
          <cell r="B49">
            <v>0.8851</v>
          </cell>
          <cell r="E49">
            <v>48</v>
          </cell>
          <cell r="F49">
            <v>0.9031</v>
          </cell>
        </row>
        <row r="50">
          <cell r="A50">
            <v>49</v>
          </cell>
          <cell r="B50">
            <v>0.8771</v>
          </cell>
          <cell r="E50">
            <v>49</v>
          </cell>
          <cell r="F50">
            <v>0.8961</v>
          </cell>
        </row>
        <row r="52">
          <cell r="A52">
            <v>50</v>
          </cell>
          <cell r="B52">
            <v>0.8691</v>
          </cell>
          <cell r="E52">
            <v>50</v>
          </cell>
          <cell r="F52">
            <v>0.8891</v>
          </cell>
        </row>
        <row r="53">
          <cell r="A53">
            <v>51</v>
          </cell>
          <cell r="B53">
            <v>0.8609</v>
          </cell>
          <cell r="E53">
            <v>51</v>
          </cell>
          <cell r="F53">
            <v>0.8819</v>
          </cell>
        </row>
        <row r="54">
          <cell r="A54">
            <v>52</v>
          </cell>
          <cell r="B54">
            <v>0.8527</v>
          </cell>
          <cell r="E54">
            <v>52</v>
          </cell>
          <cell r="F54">
            <v>0.8747</v>
          </cell>
        </row>
        <row r="55">
          <cell r="A55">
            <v>53</v>
          </cell>
          <cell r="B55">
            <v>0.8445</v>
          </cell>
          <cell r="E55">
            <v>53</v>
          </cell>
          <cell r="F55">
            <v>0.8675</v>
          </cell>
        </row>
        <row r="56">
          <cell r="A56">
            <v>54</v>
          </cell>
          <cell r="B56">
            <v>0.8363</v>
          </cell>
          <cell r="E56">
            <v>54</v>
          </cell>
          <cell r="F56">
            <v>0.8603</v>
          </cell>
        </row>
        <row r="58">
          <cell r="A58">
            <v>55</v>
          </cell>
          <cell r="B58">
            <v>0.8281</v>
          </cell>
          <cell r="E58">
            <v>55</v>
          </cell>
          <cell r="F58">
            <v>0.8531</v>
          </cell>
        </row>
        <row r="59">
          <cell r="A59">
            <v>56</v>
          </cell>
          <cell r="B59">
            <v>0.8196</v>
          </cell>
          <cell r="E59">
            <v>56</v>
          </cell>
          <cell r="F59">
            <v>0.8456</v>
          </cell>
        </row>
        <row r="60">
          <cell r="A60">
            <v>57</v>
          </cell>
          <cell r="B60">
            <v>0.8111</v>
          </cell>
          <cell r="E60">
            <v>57</v>
          </cell>
          <cell r="F60">
            <v>0.8381</v>
          </cell>
        </row>
        <row r="61">
          <cell r="A61">
            <v>58</v>
          </cell>
          <cell r="B61">
            <v>0.8025</v>
          </cell>
          <cell r="E61">
            <v>58</v>
          </cell>
          <cell r="F61">
            <v>0.8305</v>
          </cell>
        </row>
        <row r="62">
          <cell r="A62">
            <v>59</v>
          </cell>
          <cell r="B62">
            <v>0.794</v>
          </cell>
          <cell r="E62">
            <v>59</v>
          </cell>
          <cell r="F62">
            <v>0.823</v>
          </cell>
        </row>
        <row r="64">
          <cell r="A64">
            <v>60</v>
          </cell>
          <cell r="B64">
            <v>0.7855</v>
          </cell>
          <cell r="E64">
            <v>60</v>
          </cell>
          <cell r="F64">
            <v>0.8155</v>
          </cell>
        </row>
        <row r="65">
          <cell r="A65">
            <v>61</v>
          </cell>
          <cell r="B65">
            <v>0.7765</v>
          </cell>
          <cell r="E65">
            <v>61</v>
          </cell>
          <cell r="F65">
            <v>0.8075</v>
          </cell>
        </row>
        <row r="66">
          <cell r="A66">
            <v>62</v>
          </cell>
          <cell r="B66">
            <v>0.7676</v>
          </cell>
          <cell r="E66">
            <v>62</v>
          </cell>
          <cell r="F66">
            <v>0.7996</v>
          </cell>
        </row>
        <row r="67">
          <cell r="A67">
            <v>63</v>
          </cell>
          <cell r="B67">
            <v>0.7586</v>
          </cell>
          <cell r="E67">
            <v>63</v>
          </cell>
          <cell r="F67">
            <v>0.7916</v>
          </cell>
        </row>
        <row r="68">
          <cell r="A68">
            <v>64</v>
          </cell>
          <cell r="B68">
            <v>0.7497</v>
          </cell>
          <cell r="E68">
            <v>64</v>
          </cell>
          <cell r="F68">
            <v>0.7837</v>
          </cell>
        </row>
        <row r="70">
          <cell r="A70">
            <v>65</v>
          </cell>
          <cell r="B70">
            <v>0.7407</v>
          </cell>
          <cell r="E70">
            <v>65</v>
          </cell>
          <cell r="F70">
            <v>0.7757</v>
          </cell>
        </row>
        <row r="71">
          <cell r="A71">
            <v>66</v>
          </cell>
          <cell r="B71">
            <v>0.7312</v>
          </cell>
          <cell r="E71">
            <v>66</v>
          </cell>
          <cell r="F71">
            <v>0.7672</v>
          </cell>
        </row>
        <row r="72">
          <cell r="A72">
            <v>67</v>
          </cell>
          <cell r="B72">
            <v>0.7216</v>
          </cell>
          <cell r="E72">
            <v>67</v>
          </cell>
          <cell r="F72">
            <v>0.7586</v>
          </cell>
        </row>
        <row r="73">
          <cell r="A73">
            <v>68</v>
          </cell>
          <cell r="B73">
            <v>0.7121</v>
          </cell>
          <cell r="E73">
            <v>68</v>
          </cell>
          <cell r="F73">
            <v>0.7501</v>
          </cell>
        </row>
        <row r="74">
          <cell r="A74">
            <v>69</v>
          </cell>
          <cell r="B74">
            <v>0.7025</v>
          </cell>
          <cell r="E74">
            <v>69</v>
          </cell>
          <cell r="F74">
            <v>0.7415</v>
          </cell>
        </row>
        <row r="76">
          <cell r="A76">
            <v>70</v>
          </cell>
          <cell r="B76">
            <v>0.693</v>
          </cell>
          <cell r="E76">
            <v>70</v>
          </cell>
          <cell r="F76">
            <v>0.733</v>
          </cell>
        </row>
        <row r="77">
          <cell r="A77">
            <v>71</v>
          </cell>
          <cell r="B77">
            <v>0.6827</v>
          </cell>
          <cell r="E77">
            <v>71</v>
          </cell>
          <cell r="F77">
            <v>0.7237</v>
          </cell>
        </row>
        <row r="78">
          <cell r="A78">
            <v>72</v>
          </cell>
          <cell r="B78">
            <v>0.6724</v>
          </cell>
          <cell r="E78">
            <v>72</v>
          </cell>
          <cell r="F78">
            <v>0.7144</v>
          </cell>
        </row>
        <row r="79">
          <cell r="A79">
            <v>73</v>
          </cell>
          <cell r="B79">
            <v>0.6622</v>
          </cell>
          <cell r="E79">
            <v>73</v>
          </cell>
          <cell r="F79">
            <v>0.7052</v>
          </cell>
        </row>
        <row r="80">
          <cell r="A80">
            <v>74</v>
          </cell>
          <cell r="B80">
            <v>0.6519</v>
          </cell>
          <cell r="E80">
            <v>74</v>
          </cell>
          <cell r="F80">
            <v>0.6959</v>
          </cell>
        </row>
        <row r="82">
          <cell r="A82">
            <v>75</v>
          </cell>
          <cell r="B82">
            <v>0.6416</v>
          </cell>
          <cell r="E82">
            <v>75</v>
          </cell>
          <cell r="F82">
            <v>0.6866</v>
          </cell>
        </row>
        <row r="83">
          <cell r="A83">
            <v>76</v>
          </cell>
          <cell r="B83">
            <v>0.6304</v>
          </cell>
          <cell r="E83">
            <v>76</v>
          </cell>
          <cell r="F83">
            <v>0.6764</v>
          </cell>
        </row>
        <row r="84">
          <cell r="A84">
            <v>77</v>
          </cell>
          <cell r="B84">
            <v>0.6191</v>
          </cell>
          <cell r="E84">
            <v>77</v>
          </cell>
          <cell r="F84">
            <v>0.6661</v>
          </cell>
        </row>
        <row r="85">
          <cell r="A85">
            <v>78</v>
          </cell>
          <cell r="B85">
            <v>0.6079</v>
          </cell>
          <cell r="E85">
            <v>78</v>
          </cell>
          <cell r="F85">
            <v>0.6559</v>
          </cell>
        </row>
        <row r="86">
          <cell r="A86">
            <v>79</v>
          </cell>
          <cell r="B86">
            <v>0.5966</v>
          </cell>
          <cell r="E86">
            <v>79</v>
          </cell>
          <cell r="F86">
            <v>0.6456</v>
          </cell>
        </row>
        <row r="88">
          <cell r="A88">
            <v>80</v>
          </cell>
          <cell r="B88">
            <v>0.5854</v>
          </cell>
          <cell r="E88">
            <v>80</v>
          </cell>
          <cell r="F88">
            <v>0.6354</v>
          </cell>
        </row>
        <row r="89">
          <cell r="A89">
            <v>81</v>
          </cell>
          <cell r="B89">
            <v>0.5728</v>
          </cell>
          <cell r="E89">
            <v>81</v>
          </cell>
          <cell r="F89">
            <v>0.6238</v>
          </cell>
        </row>
        <row r="90">
          <cell r="A90">
            <v>82</v>
          </cell>
          <cell r="B90">
            <v>0.5602</v>
          </cell>
          <cell r="E90">
            <v>82</v>
          </cell>
          <cell r="F90">
            <v>0.6122</v>
          </cell>
        </row>
        <row r="91">
          <cell r="A91">
            <v>83</v>
          </cell>
          <cell r="B91">
            <v>0.5476</v>
          </cell>
          <cell r="E91">
            <v>83</v>
          </cell>
          <cell r="F91">
            <v>0.6006</v>
          </cell>
        </row>
        <row r="92">
          <cell r="A92">
            <v>84</v>
          </cell>
          <cell r="B92">
            <v>0.535</v>
          </cell>
          <cell r="E92">
            <v>84</v>
          </cell>
          <cell r="F92">
            <v>0.589</v>
          </cell>
        </row>
        <row r="94">
          <cell r="A94">
            <v>85</v>
          </cell>
          <cell r="B94">
            <v>0.5224</v>
          </cell>
          <cell r="E94">
            <v>85</v>
          </cell>
          <cell r="F94">
            <v>0.5774</v>
          </cell>
        </row>
        <row r="95">
          <cell r="A95">
            <v>86</v>
          </cell>
          <cell r="B95">
            <v>0.5075</v>
          </cell>
          <cell r="E95">
            <v>86</v>
          </cell>
          <cell r="F95">
            <v>0.5635</v>
          </cell>
        </row>
        <row r="96">
          <cell r="A96">
            <v>87</v>
          </cell>
          <cell r="B96">
            <v>0.4926</v>
          </cell>
          <cell r="E96">
            <v>87</v>
          </cell>
          <cell r="F96">
            <v>0.5496</v>
          </cell>
        </row>
        <row r="97">
          <cell r="A97">
            <v>88</v>
          </cell>
          <cell r="B97">
            <v>0.4777</v>
          </cell>
          <cell r="E97">
            <v>88</v>
          </cell>
          <cell r="F97">
            <v>0.5357</v>
          </cell>
        </row>
        <row r="98">
          <cell r="A98">
            <v>89</v>
          </cell>
          <cell r="B98">
            <v>0.4628</v>
          </cell>
          <cell r="E98">
            <v>89</v>
          </cell>
          <cell r="F98">
            <v>0.5218</v>
          </cell>
        </row>
        <row r="100">
          <cell r="A100">
            <v>90</v>
          </cell>
          <cell r="B100">
            <v>0.4479</v>
          </cell>
          <cell r="E100">
            <v>90</v>
          </cell>
          <cell r="F100">
            <v>0.5079</v>
          </cell>
        </row>
        <row r="101">
          <cell r="A101">
            <v>91</v>
          </cell>
          <cell r="B101">
            <v>0.4281</v>
          </cell>
          <cell r="E101">
            <v>91</v>
          </cell>
          <cell r="F101">
            <v>0.4891</v>
          </cell>
        </row>
        <row r="102">
          <cell r="A102">
            <v>92</v>
          </cell>
          <cell r="B102">
            <v>0.4084</v>
          </cell>
          <cell r="E102">
            <v>92</v>
          </cell>
          <cell r="F102">
            <v>0.4704</v>
          </cell>
        </row>
        <row r="103">
          <cell r="A103">
            <v>93</v>
          </cell>
          <cell r="B103">
            <v>0.3886</v>
          </cell>
          <cell r="E103">
            <v>93</v>
          </cell>
          <cell r="F103">
            <v>0.4516</v>
          </cell>
        </row>
        <row r="104">
          <cell r="A104">
            <v>94</v>
          </cell>
          <cell r="B104">
            <v>0.3689</v>
          </cell>
          <cell r="E104">
            <v>94</v>
          </cell>
          <cell r="F104">
            <v>0.4329</v>
          </cell>
        </row>
        <row r="106">
          <cell r="A106">
            <v>95</v>
          </cell>
          <cell r="B106">
            <v>0.3491</v>
          </cell>
          <cell r="E106">
            <v>95</v>
          </cell>
          <cell r="F106">
            <v>0.4141</v>
          </cell>
        </row>
        <row r="107">
          <cell r="A107">
            <v>96</v>
          </cell>
          <cell r="B107">
            <v>0.3171</v>
          </cell>
          <cell r="E107">
            <v>96</v>
          </cell>
          <cell r="F107">
            <v>0.3831</v>
          </cell>
        </row>
        <row r="108">
          <cell r="A108">
            <v>97</v>
          </cell>
          <cell r="B108">
            <v>0.285</v>
          </cell>
          <cell r="E108">
            <v>97</v>
          </cell>
          <cell r="F108">
            <v>0.352</v>
          </cell>
        </row>
        <row r="109">
          <cell r="A109">
            <v>98</v>
          </cell>
          <cell r="B109">
            <v>0.253</v>
          </cell>
          <cell r="E109">
            <v>98</v>
          </cell>
          <cell r="F109">
            <v>0.321</v>
          </cell>
        </row>
        <row r="110">
          <cell r="A110">
            <v>99</v>
          </cell>
          <cell r="B110">
            <v>0.2209</v>
          </cell>
          <cell r="E110">
            <v>99</v>
          </cell>
          <cell r="F110">
            <v>0.2899</v>
          </cell>
        </row>
        <row r="111">
          <cell r="A111" t="str">
            <v> 100+   </v>
          </cell>
          <cell r="B111">
            <v>0.1889</v>
          </cell>
          <cell r="E111" t="str">
            <v> 100+   </v>
          </cell>
          <cell r="F111">
            <v>0.2589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tabSelected="1" zoomScalePageLayoutView="0" workbookViewId="0" topLeftCell="A1">
      <selection activeCell="A35" sqref="A1:P35"/>
    </sheetView>
  </sheetViews>
  <sheetFormatPr defaultColWidth="9.140625" defaultRowHeight="19.5" customHeight="1"/>
  <cols>
    <col min="1" max="1" width="6.421875" style="7" customWidth="1"/>
    <col min="2" max="2" width="11.140625" style="12" customWidth="1"/>
    <col min="3" max="3" width="15.28125" style="12" customWidth="1"/>
    <col min="4" max="4" width="6.00390625" style="7" customWidth="1"/>
    <col min="5" max="6" width="9.140625" style="7" customWidth="1"/>
    <col min="7" max="7" width="12.7109375" style="4" customWidth="1"/>
    <col min="8" max="8" width="7.7109375" style="4" customWidth="1"/>
    <col min="9" max="9" width="13.7109375" style="7" customWidth="1"/>
    <col min="10" max="10" width="13.7109375" style="15" customWidth="1"/>
    <col min="11" max="11" width="13.7109375" style="16" customWidth="1"/>
    <col min="12" max="12" width="13.7109375" style="17" customWidth="1"/>
    <col min="13" max="15" width="13.7109375" style="7" customWidth="1"/>
    <col min="16" max="16" width="16.00390625" style="4" customWidth="1"/>
    <col min="17" max="16384" width="9.140625" style="4" customWidth="1"/>
  </cols>
  <sheetData>
    <row r="1" spans="1:23" s="9" customFormat="1" ht="19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8"/>
      <c r="Q1" s="8"/>
      <c r="R1" s="8"/>
      <c r="S1" s="8"/>
      <c r="T1" s="8"/>
      <c r="U1" s="8"/>
      <c r="V1" s="8"/>
      <c r="W1" s="8"/>
    </row>
    <row r="2" spans="1:23" s="11" customFormat="1" ht="42" customHeight="1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0"/>
      <c r="Q2" s="10"/>
      <c r="R2" s="10"/>
      <c r="S2" s="10"/>
      <c r="T2" s="10"/>
      <c r="U2" s="10"/>
      <c r="V2" s="10"/>
      <c r="W2" s="10"/>
    </row>
    <row r="3" spans="1:23" s="9" customFormat="1" ht="19.5" customHeight="1">
      <c r="A3" s="5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8"/>
      <c r="Q3" s="8"/>
      <c r="R3" s="8"/>
      <c r="S3" s="8"/>
      <c r="T3" s="8"/>
      <c r="U3" s="8"/>
      <c r="V3" s="8"/>
      <c r="W3" s="8"/>
    </row>
    <row r="4" spans="1:23" ht="19.5" customHeight="1">
      <c r="A4" s="5"/>
      <c r="B4" s="5"/>
      <c r="C4" s="5"/>
      <c r="D4" s="5"/>
      <c r="E4" s="5"/>
      <c r="F4" s="5"/>
      <c r="G4" s="5"/>
      <c r="H4" s="5"/>
      <c r="I4" s="6"/>
      <c r="J4" s="1"/>
      <c r="K4" s="2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</row>
    <row r="5" spans="1:23" s="26" customFormat="1" ht="28.5" customHeight="1">
      <c r="A5" s="18" t="s">
        <v>5</v>
      </c>
      <c r="B5" s="19" t="s">
        <v>0</v>
      </c>
      <c r="C5" s="19" t="s">
        <v>1</v>
      </c>
      <c r="D5" s="18"/>
      <c r="E5" s="18" t="s">
        <v>3</v>
      </c>
      <c r="F5" s="18" t="s">
        <v>63</v>
      </c>
      <c r="G5" s="19" t="s">
        <v>2</v>
      </c>
      <c r="H5" s="19" t="s">
        <v>4</v>
      </c>
      <c r="I5" s="20" t="s">
        <v>95</v>
      </c>
      <c r="J5" s="21" t="s">
        <v>64</v>
      </c>
      <c r="K5" s="22" t="s">
        <v>65</v>
      </c>
      <c r="L5" s="23" t="s">
        <v>96</v>
      </c>
      <c r="M5" s="24" t="s">
        <v>66</v>
      </c>
      <c r="N5" s="27" t="s">
        <v>67</v>
      </c>
      <c r="O5" s="28" t="s">
        <v>101</v>
      </c>
      <c r="P5" s="25"/>
      <c r="Q5" s="25"/>
      <c r="R5" s="25"/>
      <c r="S5" s="25"/>
      <c r="T5" s="25"/>
      <c r="U5" s="25"/>
      <c r="V5" s="25"/>
      <c r="W5" s="25"/>
    </row>
    <row r="6" spans="1:23" ht="19.5" customHeight="1">
      <c r="A6" s="29">
        <v>76</v>
      </c>
      <c r="B6" s="30" t="s">
        <v>47</v>
      </c>
      <c r="C6" s="30" t="s">
        <v>48</v>
      </c>
      <c r="D6" s="29" t="s">
        <v>61</v>
      </c>
      <c r="E6" s="29">
        <v>1990</v>
      </c>
      <c r="F6" s="29">
        <f aca="true" t="shared" si="0" ref="F6:F31">2009-E6</f>
        <v>19</v>
      </c>
      <c r="G6" s="31" t="s">
        <v>49</v>
      </c>
      <c r="H6" s="31" t="s">
        <v>8</v>
      </c>
      <c r="I6" s="32">
        <v>1</v>
      </c>
      <c r="J6" s="33">
        <v>0.007916319444444445</v>
      </c>
      <c r="K6" s="34">
        <f>VLOOKUP(F6,'[1]List1'!$A:$F,2+(D6="M")*4,0)</f>
        <v>1</v>
      </c>
      <c r="L6" s="35">
        <f aca="true" t="shared" si="1" ref="L6:L31">J6*K6</f>
        <v>0.007916319444444445</v>
      </c>
      <c r="M6" s="36">
        <v>1</v>
      </c>
      <c r="N6" s="37" t="s">
        <v>69</v>
      </c>
      <c r="O6" s="38">
        <v>76</v>
      </c>
      <c r="P6" s="3"/>
      <c r="Q6" s="3"/>
      <c r="R6" s="3"/>
      <c r="S6" s="3"/>
      <c r="T6" s="3"/>
      <c r="U6" s="3"/>
      <c r="V6" s="3"/>
      <c r="W6" s="3"/>
    </row>
    <row r="7" spans="1:23" ht="19.5" customHeight="1">
      <c r="A7" s="39">
        <v>78</v>
      </c>
      <c r="B7" s="40" t="s">
        <v>50</v>
      </c>
      <c r="C7" s="40" t="s">
        <v>51</v>
      </c>
      <c r="D7" s="39" t="s">
        <v>61</v>
      </c>
      <c r="E7" s="39">
        <v>1991</v>
      </c>
      <c r="F7" s="39">
        <f t="shared" si="0"/>
        <v>18</v>
      </c>
      <c r="G7" s="41" t="s">
        <v>49</v>
      </c>
      <c r="H7" s="41" t="s">
        <v>8</v>
      </c>
      <c r="I7" s="42">
        <v>2</v>
      </c>
      <c r="J7" s="43">
        <v>0.007923032407407408</v>
      </c>
      <c r="K7" s="44">
        <f>VLOOKUP(F7,'[1]List1'!$A:$F,2+(D7="M")*4,0)</f>
        <v>1</v>
      </c>
      <c r="L7" s="45">
        <f t="shared" si="1"/>
        <v>0.007923032407407408</v>
      </c>
      <c r="M7" s="46">
        <v>2</v>
      </c>
      <c r="N7" s="47" t="s">
        <v>70</v>
      </c>
      <c r="O7" s="48">
        <f>O6-1</f>
        <v>75</v>
      </c>
      <c r="P7" s="3"/>
      <c r="Q7" s="3"/>
      <c r="R7" s="3"/>
      <c r="S7" s="3"/>
      <c r="T7" s="3"/>
      <c r="U7" s="3"/>
      <c r="V7" s="3"/>
      <c r="W7" s="3"/>
    </row>
    <row r="8" spans="1:23" ht="19.5" customHeight="1">
      <c r="A8" s="39">
        <v>83</v>
      </c>
      <c r="B8" s="40" t="s">
        <v>57</v>
      </c>
      <c r="C8" s="40" t="s">
        <v>58</v>
      </c>
      <c r="D8" s="39" t="s">
        <v>61</v>
      </c>
      <c r="E8" s="39">
        <v>1980</v>
      </c>
      <c r="F8" s="39">
        <f t="shared" si="0"/>
        <v>29</v>
      </c>
      <c r="G8" s="41" t="s">
        <v>15</v>
      </c>
      <c r="H8" s="41" t="s">
        <v>8</v>
      </c>
      <c r="I8" s="42">
        <v>3</v>
      </c>
      <c r="J8" s="43">
        <v>0.007927662037037037</v>
      </c>
      <c r="K8" s="44">
        <f>VLOOKUP(F8,'[1]List1'!$A:$F,2+(D8="M")*4,0)</f>
        <v>1</v>
      </c>
      <c r="L8" s="45">
        <f t="shared" si="1"/>
        <v>0.007927662037037037</v>
      </c>
      <c r="M8" s="46">
        <v>3</v>
      </c>
      <c r="N8" s="47" t="s">
        <v>71</v>
      </c>
      <c r="O8" s="48">
        <f aca="true" t="shared" si="2" ref="O8:O30">O7-1</f>
        <v>74</v>
      </c>
      <c r="P8" s="3"/>
      <c r="Q8" s="3"/>
      <c r="R8" s="3"/>
      <c r="S8" s="3"/>
      <c r="T8" s="3"/>
      <c r="U8" s="3"/>
      <c r="V8" s="3"/>
      <c r="W8" s="3"/>
    </row>
    <row r="9" spans="1:23" ht="19.5" customHeight="1">
      <c r="A9" s="39">
        <v>44</v>
      </c>
      <c r="B9" s="40" t="s">
        <v>11</v>
      </c>
      <c r="C9" s="40" t="s">
        <v>12</v>
      </c>
      <c r="D9" s="39" t="s">
        <v>61</v>
      </c>
      <c r="E9" s="39">
        <v>1986</v>
      </c>
      <c r="F9" s="39">
        <f t="shared" si="0"/>
        <v>23</v>
      </c>
      <c r="G9" s="41"/>
      <c r="H9" s="41" t="s">
        <v>8</v>
      </c>
      <c r="I9" s="42">
        <v>4</v>
      </c>
      <c r="J9" s="43">
        <v>0.008195601851851851</v>
      </c>
      <c r="K9" s="44">
        <f>VLOOKUP(F9,'[1]List1'!$A:$F,2+(D9="M")*4,0)</f>
        <v>1</v>
      </c>
      <c r="L9" s="45">
        <f t="shared" si="1"/>
        <v>0.008195601851851851</v>
      </c>
      <c r="M9" s="46">
        <v>4</v>
      </c>
      <c r="N9" s="47" t="s">
        <v>72</v>
      </c>
      <c r="O9" s="48">
        <f t="shared" si="2"/>
        <v>73</v>
      </c>
      <c r="P9" s="3"/>
      <c r="Q9" s="3"/>
      <c r="R9" s="3"/>
      <c r="S9" s="3"/>
      <c r="T9" s="3"/>
      <c r="U9" s="3"/>
      <c r="V9" s="3"/>
      <c r="W9" s="3"/>
    </row>
    <row r="10" spans="1:23" ht="19.5" customHeight="1">
      <c r="A10" s="39">
        <v>62</v>
      </c>
      <c r="B10" s="40" t="s">
        <v>16</v>
      </c>
      <c r="C10" s="40" t="s">
        <v>17</v>
      </c>
      <c r="D10" s="39" t="s">
        <v>61</v>
      </c>
      <c r="E10" s="39">
        <v>1972</v>
      </c>
      <c r="F10" s="39">
        <f t="shared" si="0"/>
        <v>37</v>
      </c>
      <c r="G10" s="41" t="s">
        <v>15</v>
      </c>
      <c r="H10" s="41" t="s">
        <v>8</v>
      </c>
      <c r="I10" s="42">
        <v>5</v>
      </c>
      <c r="J10" s="43">
        <v>0.008604976851851852</v>
      </c>
      <c r="K10" s="44">
        <f>VLOOKUP(F10,'[1]List1'!$A:$F,2+(D10="M")*4,0)</f>
        <v>1</v>
      </c>
      <c r="L10" s="45">
        <f t="shared" si="1"/>
        <v>0.008604976851851852</v>
      </c>
      <c r="M10" s="46">
        <v>5</v>
      </c>
      <c r="N10" s="47" t="s">
        <v>73</v>
      </c>
      <c r="O10" s="48">
        <f t="shared" si="2"/>
        <v>72</v>
      </c>
      <c r="P10" s="3"/>
      <c r="Q10" s="3"/>
      <c r="R10" s="3"/>
      <c r="S10" s="3"/>
      <c r="T10" s="3"/>
      <c r="U10" s="3"/>
      <c r="V10" s="3"/>
      <c r="W10" s="3"/>
    </row>
    <row r="11" spans="1:23" ht="19.5" customHeight="1">
      <c r="A11" s="39">
        <v>41</v>
      </c>
      <c r="B11" s="40" t="s">
        <v>9</v>
      </c>
      <c r="C11" s="40" t="s">
        <v>7</v>
      </c>
      <c r="D11" s="39" t="s">
        <v>61</v>
      </c>
      <c r="E11" s="39">
        <v>1973</v>
      </c>
      <c r="F11" s="39">
        <f t="shared" si="0"/>
        <v>36</v>
      </c>
      <c r="G11" s="41"/>
      <c r="H11" s="41" t="s">
        <v>8</v>
      </c>
      <c r="I11" s="42">
        <v>6</v>
      </c>
      <c r="J11" s="43">
        <v>0.008979398148148148</v>
      </c>
      <c r="K11" s="44">
        <f>VLOOKUP(F11,'[1]List1'!$A:$F,2+(D11="M")*4,0)</f>
        <v>1</v>
      </c>
      <c r="L11" s="45">
        <f t="shared" si="1"/>
        <v>0.008979398148148148</v>
      </c>
      <c r="M11" s="46">
        <v>6</v>
      </c>
      <c r="N11" s="47" t="s">
        <v>74</v>
      </c>
      <c r="O11" s="48">
        <f t="shared" si="2"/>
        <v>71</v>
      </c>
      <c r="P11" s="3"/>
      <c r="Q11" s="3"/>
      <c r="R11" s="3"/>
      <c r="S11" s="3"/>
      <c r="T11" s="3"/>
      <c r="U11" s="3"/>
      <c r="V11" s="3"/>
      <c r="W11" s="3"/>
    </row>
    <row r="12" spans="1:23" ht="19.5" customHeight="1">
      <c r="A12" s="39">
        <v>72</v>
      </c>
      <c r="B12" s="40" t="s">
        <v>36</v>
      </c>
      <c r="C12" s="40" t="s">
        <v>21</v>
      </c>
      <c r="D12" s="39" t="s">
        <v>61</v>
      </c>
      <c r="E12" s="39">
        <v>1989</v>
      </c>
      <c r="F12" s="39">
        <f t="shared" si="0"/>
        <v>20</v>
      </c>
      <c r="G12" s="41" t="s">
        <v>37</v>
      </c>
      <c r="H12" s="41" t="s">
        <v>8</v>
      </c>
      <c r="I12" s="42">
        <v>7</v>
      </c>
      <c r="J12" s="43">
        <v>0.009045138888888889</v>
      </c>
      <c r="K12" s="44">
        <f>VLOOKUP(F12,'[1]List1'!$A:$F,2+(D12="M")*4,0)</f>
        <v>1</v>
      </c>
      <c r="L12" s="45">
        <f t="shared" si="1"/>
        <v>0.009045138888888889</v>
      </c>
      <c r="M12" s="46">
        <v>7</v>
      </c>
      <c r="N12" s="47" t="s">
        <v>75</v>
      </c>
      <c r="O12" s="48">
        <f t="shared" si="2"/>
        <v>70</v>
      </c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39">
        <v>84</v>
      </c>
      <c r="B13" s="40" t="s">
        <v>59</v>
      </c>
      <c r="C13" s="40" t="s">
        <v>60</v>
      </c>
      <c r="D13" s="39" t="s">
        <v>61</v>
      </c>
      <c r="E13" s="39">
        <v>1977</v>
      </c>
      <c r="F13" s="39">
        <f t="shared" si="0"/>
        <v>32</v>
      </c>
      <c r="G13" s="41" t="s">
        <v>15</v>
      </c>
      <c r="H13" s="41" t="s">
        <v>8</v>
      </c>
      <c r="I13" s="42">
        <v>8</v>
      </c>
      <c r="J13" s="43">
        <v>0.009151851851851852</v>
      </c>
      <c r="K13" s="44">
        <f>VLOOKUP(F13,'[1]List1'!$A:$F,2+(D13="M")*4,0)</f>
        <v>1</v>
      </c>
      <c r="L13" s="45">
        <f t="shared" si="1"/>
        <v>0.009151851851851852</v>
      </c>
      <c r="M13" s="46">
        <v>8</v>
      </c>
      <c r="N13" s="47" t="s">
        <v>76</v>
      </c>
      <c r="O13" s="48">
        <f t="shared" si="2"/>
        <v>69</v>
      </c>
      <c r="P13" s="3"/>
      <c r="Q13" s="3"/>
      <c r="R13" s="3"/>
      <c r="S13" s="3"/>
      <c r="T13" s="3"/>
      <c r="U13" s="3"/>
      <c r="V13" s="3"/>
      <c r="W13" s="3"/>
    </row>
    <row r="14" spans="1:23" ht="19.5" customHeight="1">
      <c r="A14" s="39">
        <v>75</v>
      </c>
      <c r="B14" s="40" t="s">
        <v>45</v>
      </c>
      <c r="C14" s="40" t="s">
        <v>46</v>
      </c>
      <c r="D14" s="39" t="s">
        <v>61</v>
      </c>
      <c r="E14" s="39">
        <v>1985</v>
      </c>
      <c r="F14" s="39">
        <f t="shared" si="0"/>
        <v>24</v>
      </c>
      <c r="G14" s="41" t="s">
        <v>15</v>
      </c>
      <c r="H14" s="41" t="s">
        <v>8</v>
      </c>
      <c r="I14" s="42">
        <v>9</v>
      </c>
      <c r="J14" s="43">
        <v>0.009209837962962963</v>
      </c>
      <c r="K14" s="44">
        <f>VLOOKUP(F14,'[1]List1'!$A:$F,2+(D14="M")*4,0)</f>
        <v>1</v>
      </c>
      <c r="L14" s="45">
        <f t="shared" si="1"/>
        <v>0.009209837962962963</v>
      </c>
      <c r="M14" s="46">
        <v>9</v>
      </c>
      <c r="N14" s="47" t="s">
        <v>77</v>
      </c>
      <c r="O14" s="48">
        <f t="shared" si="2"/>
        <v>68</v>
      </c>
      <c r="P14" s="3"/>
      <c r="Q14" s="3"/>
      <c r="R14" s="3"/>
      <c r="S14" s="3"/>
      <c r="T14" s="3"/>
      <c r="U14" s="3"/>
      <c r="V14" s="3"/>
      <c r="W14" s="3"/>
    </row>
    <row r="15" spans="1:23" ht="19.5" customHeight="1">
      <c r="A15" s="39">
        <v>61</v>
      </c>
      <c r="B15" s="40" t="s">
        <v>13</v>
      </c>
      <c r="C15" s="40" t="s">
        <v>14</v>
      </c>
      <c r="D15" s="39" t="s">
        <v>62</v>
      </c>
      <c r="E15" s="39">
        <v>1978</v>
      </c>
      <c r="F15" s="39">
        <f t="shared" si="0"/>
        <v>31</v>
      </c>
      <c r="G15" s="41" t="s">
        <v>15</v>
      </c>
      <c r="H15" s="41" t="s">
        <v>8</v>
      </c>
      <c r="I15" s="42">
        <v>10</v>
      </c>
      <c r="J15" s="43">
        <v>0.009439351851851852</v>
      </c>
      <c r="K15" s="44">
        <f>VLOOKUP(F15,'[1]List1'!$A:$F,2+(D15="M")*4,0)</f>
        <v>1</v>
      </c>
      <c r="L15" s="45">
        <f t="shared" si="1"/>
        <v>0.009439351851851852</v>
      </c>
      <c r="M15" s="46">
        <v>10</v>
      </c>
      <c r="N15" s="47" t="s">
        <v>85</v>
      </c>
      <c r="O15" s="48">
        <f t="shared" si="2"/>
        <v>67</v>
      </c>
      <c r="P15" s="3"/>
      <c r="Q15" s="3"/>
      <c r="R15" s="3"/>
      <c r="S15" s="3"/>
      <c r="T15" s="3"/>
      <c r="U15" s="3"/>
      <c r="V15" s="3"/>
      <c r="W15" s="3"/>
    </row>
    <row r="16" spans="1:23" ht="19.5" customHeight="1">
      <c r="A16" s="39">
        <v>79</v>
      </c>
      <c r="B16" s="40" t="s">
        <v>52</v>
      </c>
      <c r="C16" s="40" t="s">
        <v>53</v>
      </c>
      <c r="D16" s="39" t="s">
        <v>61</v>
      </c>
      <c r="E16" s="39">
        <v>1972</v>
      </c>
      <c r="F16" s="39">
        <f t="shared" si="0"/>
        <v>37</v>
      </c>
      <c r="G16" s="41" t="s">
        <v>15</v>
      </c>
      <c r="H16" s="41" t="s">
        <v>8</v>
      </c>
      <c r="I16" s="42">
        <v>11</v>
      </c>
      <c r="J16" s="43">
        <v>0.009595601851851852</v>
      </c>
      <c r="K16" s="44">
        <f>VLOOKUP(F16,'[1]List1'!$A:$F,2+(D16="M")*4,0)</f>
        <v>1</v>
      </c>
      <c r="L16" s="45">
        <f t="shared" si="1"/>
        <v>0.009595601851851852</v>
      </c>
      <c r="M16" s="46">
        <v>11</v>
      </c>
      <c r="N16" s="47" t="s">
        <v>78</v>
      </c>
      <c r="O16" s="48">
        <f t="shared" si="2"/>
        <v>66</v>
      </c>
      <c r="P16" s="3"/>
      <c r="Q16" s="3"/>
      <c r="R16" s="3"/>
      <c r="S16" s="3"/>
      <c r="T16" s="3"/>
      <c r="U16" s="3"/>
      <c r="V16" s="3"/>
      <c r="W16" s="3"/>
    </row>
    <row r="17" spans="1:23" ht="19.5" customHeight="1">
      <c r="A17" s="39">
        <v>82</v>
      </c>
      <c r="B17" s="40" t="s">
        <v>56</v>
      </c>
      <c r="C17" s="40" t="s">
        <v>68</v>
      </c>
      <c r="D17" s="39" t="s">
        <v>62</v>
      </c>
      <c r="E17" s="39">
        <v>1983</v>
      </c>
      <c r="F17" s="39">
        <f t="shared" si="0"/>
        <v>26</v>
      </c>
      <c r="G17" s="41" t="s">
        <v>15</v>
      </c>
      <c r="H17" s="41" t="s">
        <v>8</v>
      </c>
      <c r="I17" s="42">
        <v>12</v>
      </c>
      <c r="J17" s="43">
        <v>0.009710648148148147</v>
      </c>
      <c r="K17" s="44">
        <f>VLOOKUP(F17,'[1]List1'!$A:$F,2+(D17="M")*4,0)</f>
        <v>1</v>
      </c>
      <c r="L17" s="45">
        <f t="shared" si="1"/>
        <v>0.009710648148148147</v>
      </c>
      <c r="M17" s="46">
        <v>12</v>
      </c>
      <c r="N17" s="47" t="s">
        <v>86</v>
      </c>
      <c r="O17" s="48">
        <f t="shared" si="2"/>
        <v>65</v>
      </c>
      <c r="P17" s="3"/>
      <c r="Q17" s="3"/>
      <c r="R17" s="3"/>
      <c r="S17" s="3"/>
      <c r="T17" s="3"/>
      <c r="U17" s="3"/>
      <c r="V17" s="3"/>
      <c r="W17" s="3"/>
    </row>
    <row r="18" spans="1:23" ht="19.5" customHeight="1">
      <c r="A18" s="39">
        <v>77</v>
      </c>
      <c r="B18" s="40" t="s">
        <v>38</v>
      </c>
      <c r="C18" s="40" t="s">
        <v>21</v>
      </c>
      <c r="D18" s="39" t="s">
        <v>61</v>
      </c>
      <c r="E18" s="39">
        <v>1989</v>
      </c>
      <c r="F18" s="39">
        <f t="shared" si="0"/>
        <v>20</v>
      </c>
      <c r="G18" s="41" t="s">
        <v>37</v>
      </c>
      <c r="H18" s="41" t="s">
        <v>8</v>
      </c>
      <c r="I18" s="42">
        <v>13</v>
      </c>
      <c r="J18" s="43">
        <v>0.009740277777777777</v>
      </c>
      <c r="K18" s="44">
        <f>VLOOKUP(F18,'[1]List1'!$A:$F,2+(D18="M")*4,0)</f>
        <v>1</v>
      </c>
      <c r="L18" s="45">
        <f t="shared" si="1"/>
        <v>0.009740277777777777</v>
      </c>
      <c r="M18" s="46">
        <v>13</v>
      </c>
      <c r="N18" s="47" t="s">
        <v>79</v>
      </c>
      <c r="O18" s="48">
        <f t="shared" si="2"/>
        <v>64</v>
      </c>
      <c r="P18" s="3"/>
      <c r="Q18" s="3"/>
      <c r="R18" s="3"/>
      <c r="S18" s="3"/>
      <c r="T18" s="3"/>
      <c r="U18" s="3"/>
      <c r="V18" s="3"/>
      <c r="W18" s="3"/>
    </row>
    <row r="19" spans="1:23" ht="19.5" customHeight="1">
      <c r="A19" s="39">
        <v>63</v>
      </c>
      <c r="B19" s="40" t="s">
        <v>18</v>
      </c>
      <c r="C19" s="40" t="s">
        <v>19</v>
      </c>
      <c r="D19" s="39" t="s">
        <v>61</v>
      </c>
      <c r="E19" s="39">
        <v>1948</v>
      </c>
      <c r="F19" s="39">
        <f t="shared" si="0"/>
        <v>61</v>
      </c>
      <c r="G19" s="41" t="s">
        <v>15</v>
      </c>
      <c r="H19" s="41" t="s">
        <v>8</v>
      </c>
      <c r="I19" s="42">
        <v>23</v>
      </c>
      <c r="J19" s="43">
        <v>0.012134375000000001</v>
      </c>
      <c r="K19" s="44">
        <f>VLOOKUP(F19,'[1]List1'!$A:$F,2+(D19="M")*4,0)</f>
        <v>0.8075</v>
      </c>
      <c r="L19" s="45">
        <f t="shared" si="1"/>
        <v>0.009798507812500001</v>
      </c>
      <c r="M19" s="46">
        <v>14</v>
      </c>
      <c r="N19" s="47" t="s">
        <v>80</v>
      </c>
      <c r="O19" s="48">
        <f t="shared" si="2"/>
        <v>63</v>
      </c>
      <c r="P19" s="3"/>
      <c r="Q19" s="3"/>
      <c r="R19" s="3"/>
      <c r="S19" s="3"/>
      <c r="T19" s="3"/>
      <c r="U19" s="3"/>
      <c r="V19" s="3"/>
      <c r="W19" s="3"/>
    </row>
    <row r="20" spans="1:23" ht="19.5" customHeight="1">
      <c r="A20" s="39">
        <v>65</v>
      </c>
      <c r="B20" s="40" t="s">
        <v>23</v>
      </c>
      <c r="C20" s="40" t="s">
        <v>24</v>
      </c>
      <c r="D20" s="39" t="s">
        <v>61</v>
      </c>
      <c r="E20" s="39">
        <v>1986</v>
      </c>
      <c r="F20" s="39">
        <f t="shared" si="0"/>
        <v>23</v>
      </c>
      <c r="G20" s="41" t="s">
        <v>22</v>
      </c>
      <c r="H20" s="41" t="s">
        <v>8</v>
      </c>
      <c r="I20" s="42">
        <v>14</v>
      </c>
      <c r="J20" s="43">
        <v>0.009878125</v>
      </c>
      <c r="K20" s="44">
        <f>VLOOKUP(F20,'[1]List1'!$A:$F,2+(D20="M")*4,0)</f>
        <v>1</v>
      </c>
      <c r="L20" s="45">
        <f t="shared" si="1"/>
        <v>0.009878125</v>
      </c>
      <c r="M20" s="46">
        <v>15</v>
      </c>
      <c r="N20" s="47" t="s">
        <v>81</v>
      </c>
      <c r="O20" s="48">
        <f t="shared" si="2"/>
        <v>62</v>
      </c>
      <c r="P20" s="3"/>
      <c r="Q20" s="3"/>
      <c r="R20" s="3"/>
      <c r="S20" s="3"/>
      <c r="T20" s="3"/>
      <c r="U20" s="3"/>
      <c r="V20" s="3"/>
      <c r="W20" s="3"/>
    </row>
    <row r="21" spans="1:23" ht="19.5" customHeight="1">
      <c r="A21" s="39">
        <v>64</v>
      </c>
      <c r="B21" s="40" t="s">
        <v>20</v>
      </c>
      <c r="C21" s="40" t="s">
        <v>21</v>
      </c>
      <c r="D21" s="39" t="s">
        <v>61</v>
      </c>
      <c r="E21" s="39">
        <v>1986</v>
      </c>
      <c r="F21" s="39">
        <f t="shared" si="0"/>
        <v>23</v>
      </c>
      <c r="G21" s="41" t="s">
        <v>22</v>
      </c>
      <c r="H21" s="41" t="s">
        <v>8</v>
      </c>
      <c r="I21" s="42">
        <v>15</v>
      </c>
      <c r="J21" s="43">
        <v>0.009942129629629629</v>
      </c>
      <c r="K21" s="44">
        <f>VLOOKUP(F21,'[1]List1'!$A:$F,2+(D21="M")*4,0)</f>
        <v>1</v>
      </c>
      <c r="L21" s="45">
        <f t="shared" si="1"/>
        <v>0.009942129629629629</v>
      </c>
      <c r="M21" s="46">
        <v>16</v>
      </c>
      <c r="N21" s="47" t="s">
        <v>82</v>
      </c>
      <c r="O21" s="48">
        <f t="shared" si="2"/>
        <v>61</v>
      </c>
      <c r="P21" s="3"/>
      <c r="Q21" s="3"/>
      <c r="R21" s="3"/>
      <c r="S21" s="3"/>
      <c r="T21" s="3"/>
      <c r="U21" s="3"/>
      <c r="V21" s="3"/>
      <c r="W21" s="3"/>
    </row>
    <row r="22" spans="1:23" ht="19.5" customHeight="1">
      <c r="A22" s="39">
        <v>70</v>
      </c>
      <c r="B22" s="40" t="s">
        <v>34</v>
      </c>
      <c r="C22" s="40" t="s">
        <v>35</v>
      </c>
      <c r="D22" s="39" t="s">
        <v>61</v>
      </c>
      <c r="E22" s="39">
        <v>1979</v>
      </c>
      <c r="F22" s="39">
        <f t="shared" si="0"/>
        <v>30</v>
      </c>
      <c r="G22" s="41"/>
      <c r="H22" s="41" t="s">
        <v>8</v>
      </c>
      <c r="I22" s="49">
        <v>16</v>
      </c>
      <c r="J22" s="43">
        <v>0.010326388888888888</v>
      </c>
      <c r="K22" s="44">
        <f>VLOOKUP(F22,'[1]List1'!$A:$F,2+(D22="M")*4,0)</f>
        <v>1</v>
      </c>
      <c r="L22" s="45">
        <f t="shared" si="1"/>
        <v>0.010326388888888888</v>
      </c>
      <c r="M22" s="46">
        <v>17</v>
      </c>
      <c r="N22" s="47" t="s">
        <v>83</v>
      </c>
      <c r="O22" s="48">
        <f t="shared" si="2"/>
        <v>60</v>
      </c>
      <c r="P22" s="3"/>
      <c r="Q22" s="3"/>
      <c r="R22" s="3"/>
      <c r="S22" s="3"/>
      <c r="T22" s="3"/>
      <c r="U22" s="3"/>
      <c r="V22" s="3"/>
      <c r="W22" s="3"/>
    </row>
    <row r="23" spans="1:23" ht="19.5" customHeight="1">
      <c r="A23" s="39">
        <v>74</v>
      </c>
      <c r="B23" s="40" t="s">
        <v>43</v>
      </c>
      <c r="C23" s="40" t="s">
        <v>44</v>
      </c>
      <c r="D23" s="39" t="s">
        <v>62</v>
      </c>
      <c r="E23" s="39">
        <v>1981</v>
      </c>
      <c r="F23" s="39">
        <f t="shared" si="0"/>
        <v>28</v>
      </c>
      <c r="G23" s="41" t="s">
        <v>15</v>
      </c>
      <c r="H23" s="41" t="s">
        <v>8</v>
      </c>
      <c r="I23" s="42">
        <v>17</v>
      </c>
      <c r="J23" s="43">
        <v>0.010349305555555556</v>
      </c>
      <c r="K23" s="44">
        <f>VLOOKUP(F23,'[1]List1'!$A:$F,2+(D23="M")*4,0)</f>
        <v>1</v>
      </c>
      <c r="L23" s="45">
        <f t="shared" si="1"/>
        <v>0.010349305555555556</v>
      </c>
      <c r="M23" s="46">
        <v>18</v>
      </c>
      <c r="N23" s="47" t="s">
        <v>87</v>
      </c>
      <c r="O23" s="48">
        <f t="shared" si="2"/>
        <v>59</v>
      </c>
      <c r="P23" s="3"/>
      <c r="Q23" s="3"/>
      <c r="R23" s="3"/>
      <c r="S23" s="3"/>
      <c r="T23" s="3"/>
      <c r="U23" s="3"/>
      <c r="V23" s="3"/>
      <c r="W23" s="3"/>
    </row>
    <row r="24" spans="1:23" ht="19.5" customHeight="1">
      <c r="A24" s="39">
        <v>67</v>
      </c>
      <c r="B24" s="40" t="s">
        <v>28</v>
      </c>
      <c r="C24" s="40" t="s">
        <v>29</v>
      </c>
      <c r="D24" s="39" t="s">
        <v>62</v>
      </c>
      <c r="E24" s="39">
        <v>1965</v>
      </c>
      <c r="F24" s="39">
        <f t="shared" si="0"/>
        <v>44</v>
      </c>
      <c r="G24" s="41"/>
      <c r="H24" s="41" t="s">
        <v>30</v>
      </c>
      <c r="I24" s="42">
        <v>20</v>
      </c>
      <c r="J24" s="43">
        <v>0.01130949074074074</v>
      </c>
      <c r="K24" s="44">
        <f>VLOOKUP(F24,'[1]List1'!$A:$F,2+(D24="M")*4,0)</f>
        <v>0.9168</v>
      </c>
      <c r="L24" s="45">
        <f t="shared" si="1"/>
        <v>0.01036854111111111</v>
      </c>
      <c r="M24" s="46">
        <v>19</v>
      </c>
      <c r="N24" s="47" t="s">
        <v>88</v>
      </c>
      <c r="O24" s="48">
        <f t="shared" si="2"/>
        <v>58</v>
      </c>
      <c r="P24" s="3"/>
      <c r="Q24" s="3"/>
      <c r="R24" s="3"/>
      <c r="S24" s="3"/>
      <c r="T24" s="3"/>
      <c r="U24" s="3"/>
      <c r="V24" s="3"/>
      <c r="W24" s="3"/>
    </row>
    <row r="25" spans="1:23" ht="19.5" customHeight="1">
      <c r="A25" s="39">
        <v>69</v>
      </c>
      <c r="B25" s="40" t="s">
        <v>32</v>
      </c>
      <c r="C25" s="40" t="s">
        <v>33</v>
      </c>
      <c r="D25" s="39" t="s">
        <v>61</v>
      </c>
      <c r="E25" s="39">
        <v>1970</v>
      </c>
      <c r="F25" s="39">
        <f t="shared" si="0"/>
        <v>39</v>
      </c>
      <c r="G25" s="41"/>
      <c r="H25" s="41" t="s">
        <v>8</v>
      </c>
      <c r="I25" s="42">
        <v>18</v>
      </c>
      <c r="J25" s="43">
        <v>0.010777662037037035</v>
      </c>
      <c r="K25" s="44">
        <f>VLOOKUP(F25,'[1]List1'!$A:$F,2+(D25="M")*4,0)</f>
        <v>1</v>
      </c>
      <c r="L25" s="45">
        <f t="shared" si="1"/>
        <v>0.010777662037037035</v>
      </c>
      <c r="M25" s="46">
        <v>20</v>
      </c>
      <c r="N25" s="47" t="s">
        <v>84</v>
      </c>
      <c r="O25" s="48">
        <f t="shared" si="2"/>
        <v>57</v>
      </c>
      <c r="P25" s="3"/>
      <c r="Q25" s="3"/>
      <c r="R25" s="3"/>
      <c r="S25" s="3"/>
      <c r="T25" s="3"/>
      <c r="U25" s="3"/>
      <c r="V25" s="3"/>
      <c r="W25" s="3"/>
    </row>
    <row r="26" spans="1:23" ht="19.5" customHeight="1">
      <c r="A26" s="39">
        <v>40</v>
      </c>
      <c r="B26" s="40" t="s">
        <v>6</v>
      </c>
      <c r="C26" s="40" t="s">
        <v>10</v>
      </c>
      <c r="D26" s="39" t="s">
        <v>62</v>
      </c>
      <c r="E26" s="39">
        <v>1946</v>
      </c>
      <c r="F26" s="39">
        <f t="shared" si="0"/>
        <v>63</v>
      </c>
      <c r="G26" s="41"/>
      <c r="H26" s="41" t="s">
        <v>8</v>
      </c>
      <c r="I26" s="42">
        <v>25</v>
      </c>
      <c r="J26" s="43">
        <v>0.014233101851851851</v>
      </c>
      <c r="K26" s="44">
        <f>VLOOKUP(F26,'[1]List1'!$A:$F,2+(D26="M")*4,0)</f>
        <v>0.7586</v>
      </c>
      <c r="L26" s="45">
        <f t="shared" si="1"/>
        <v>0.010797231064814814</v>
      </c>
      <c r="M26" s="46">
        <v>21</v>
      </c>
      <c r="N26" s="47" t="s">
        <v>89</v>
      </c>
      <c r="O26" s="48">
        <f t="shared" si="2"/>
        <v>56</v>
      </c>
      <c r="P26" s="3"/>
      <c r="Q26" s="3"/>
      <c r="R26" s="3"/>
      <c r="S26" s="3"/>
      <c r="T26" s="3"/>
      <c r="U26" s="3"/>
      <c r="V26" s="3"/>
      <c r="W26" s="3"/>
    </row>
    <row r="27" spans="1:23" ht="19.5" customHeight="1">
      <c r="A27" s="39">
        <v>71</v>
      </c>
      <c r="B27" s="40" t="s">
        <v>39</v>
      </c>
      <c r="C27" s="40" t="s">
        <v>40</v>
      </c>
      <c r="D27" s="39" t="s">
        <v>62</v>
      </c>
      <c r="E27" s="39">
        <v>1984</v>
      </c>
      <c r="F27" s="39">
        <f t="shared" si="0"/>
        <v>25</v>
      </c>
      <c r="G27" s="41" t="s">
        <v>15</v>
      </c>
      <c r="H27" s="41" t="s">
        <v>8</v>
      </c>
      <c r="I27" s="42">
        <v>19</v>
      </c>
      <c r="J27" s="43">
        <v>0.01086226851851852</v>
      </c>
      <c r="K27" s="44">
        <f>VLOOKUP(F27,'[1]List1'!$A:$F,2+(D27="M")*4,0)</f>
        <v>1</v>
      </c>
      <c r="L27" s="45">
        <f t="shared" si="1"/>
        <v>0.01086226851851852</v>
      </c>
      <c r="M27" s="46">
        <v>22</v>
      </c>
      <c r="N27" s="47" t="s">
        <v>90</v>
      </c>
      <c r="O27" s="48">
        <f t="shared" si="2"/>
        <v>55</v>
      </c>
      <c r="P27" s="3"/>
      <c r="Q27" s="3"/>
      <c r="R27" s="3"/>
      <c r="S27" s="3"/>
      <c r="T27" s="3"/>
      <c r="U27" s="3"/>
      <c r="V27" s="3"/>
      <c r="W27" s="3"/>
    </row>
    <row r="28" spans="1:23" ht="19.5" customHeight="1">
      <c r="A28" s="39">
        <v>81</v>
      </c>
      <c r="B28" s="40" t="s">
        <v>54</v>
      </c>
      <c r="C28" s="40" t="s">
        <v>55</v>
      </c>
      <c r="D28" s="39" t="s">
        <v>62</v>
      </c>
      <c r="E28" s="39">
        <v>1974</v>
      </c>
      <c r="F28" s="39">
        <f t="shared" si="0"/>
        <v>35</v>
      </c>
      <c r="G28" s="41" t="s">
        <v>15</v>
      </c>
      <c r="H28" s="41" t="s">
        <v>8</v>
      </c>
      <c r="I28" s="42">
        <v>21</v>
      </c>
      <c r="J28" s="43">
        <v>0.011426041666666666</v>
      </c>
      <c r="K28" s="44">
        <f>VLOOKUP(F28,'[1]List1'!$A:$F,2+(D28="M")*4,0)</f>
        <v>1</v>
      </c>
      <c r="L28" s="45">
        <f t="shared" si="1"/>
        <v>0.011426041666666666</v>
      </c>
      <c r="M28" s="46">
        <v>23</v>
      </c>
      <c r="N28" s="47" t="s">
        <v>91</v>
      </c>
      <c r="O28" s="48">
        <f t="shared" si="2"/>
        <v>54</v>
      </c>
      <c r="P28" s="3"/>
      <c r="Q28" s="3"/>
      <c r="R28" s="3"/>
      <c r="S28" s="3"/>
      <c r="T28" s="3"/>
      <c r="U28" s="3"/>
      <c r="V28" s="3"/>
      <c r="W28" s="3"/>
    </row>
    <row r="29" spans="1:23" ht="19.5" customHeight="1">
      <c r="A29" s="39">
        <v>73</v>
      </c>
      <c r="B29" s="40" t="s">
        <v>41</v>
      </c>
      <c r="C29" s="40" t="s">
        <v>42</v>
      </c>
      <c r="D29" s="39" t="s">
        <v>62</v>
      </c>
      <c r="E29" s="39">
        <v>1975</v>
      </c>
      <c r="F29" s="39">
        <f t="shared" si="0"/>
        <v>34</v>
      </c>
      <c r="G29" s="41" t="s">
        <v>15</v>
      </c>
      <c r="H29" s="41" t="s">
        <v>8</v>
      </c>
      <c r="I29" s="42">
        <v>22</v>
      </c>
      <c r="J29" s="43">
        <v>0.011469907407407408</v>
      </c>
      <c r="K29" s="44">
        <f>VLOOKUP(F29,'[1]List1'!$A:$F,2+(D29="M")*4,0)</f>
        <v>1</v>
      </c>
      <c r="L29" s="45">
        <f t="shared" si="1"/>
        <v>0.011469907407407408</v>
      </c>
      <c r="M29" s="46">
        <v>24</v>
      </c>
      <c r="N29" s="47" t="s">
        <v>92</v>
      </c>
      <c r="O29" s="48">
        <f t="shared" si="2"/>
        <v>53</v>
      </c>
      <c r="P29" s="3"/>
      <c r="Q29" s="3"/>
      <c r="R29" s="3"/>
      <c r="S29" s="3"/>
      <c r="T29" s="3"/>
      <c r="U29" s="3"/>
      <c r="V29" s="3"/>
      <c r="W29" s="3"/>
    </row>
    <row r="30" spans="1:23" ht="19.5" customHeight="1">
      <c r="A30" s="39">
        <v>68</v>
      </c>
      <c r="B30" s="40" t="s">
        <v>31</v>
      </c>
      <c r="C30" s="40" t="s">
        <v>98</v>
      </c>
      <c r="D30" s="39" t="s">
        <v>62</v>
      </c>
      <c r="E30" s="39">
        <v>1979</v>
      </c>
      <c r="F30" s="39">
        <f t="shared" si="0"/>
        <v>30</v>
      </c>
      <c r="G30" s="41" t="s">
        <v>15</v>
      </c>
      <c r="H30" s="41" t="s">
        <v>8</v>
      </c>
      <c r="I30" s="42">
        <v>23</v>
      </c>
      <c r="J30" s="43">
        <v>0.011856597222222221</v>
      </c>
      <c r="K30" s="44">
        <f>VLOOKUP(F30,'[1]List1'!$A:$F,2+(D30="M")*4,0)</f>
        <v>1</v>
      </c>
      <c r="L30" s="45">
        <f t="shared" si="1"/>
        <v>0.011856597222222221</v>
      </c>
      <c r="M30" s="46">
        <v>25</v>
      </c>
      <c r="N30" s="47" t="s">
        <v>93</v>
      </c>
      <c r="O30" s="48">
        <f t="shared" si="2"/>
        <v>52</v>
      </c>
      <c r="P30" s="3"/>
      <c r="Q30" s="3"/>
      <c r="R30" s="3"/>
      <c r="S30" s="3"/>
      <c r="T30" s="3"/>
      <c r="U30" s="3"/>
      <c r="V30" s="3"/>
      <c r="W30" s="3"/>
    </row>
    <row r="31" spans="1:23" ht="19.5" customHeight="1">
      <c r="A31" s="39">
        <v>66</v>
      </c>
      <c r="B31" s="40" t="s">
        <v>25</v>
      </c>
      <c r="C31" s="40" t="s">
        <v>26</v>
      </c>
      <c r="D31" s="39" t="s">
        <v>62</v>
      </c>
      <c r="E31" s="39">
        <v>1940</v>
      </c>
      <c r="F31" s="39">
        <f t="shared" si="0"/>
        <v>69</v>
      </c>
      <c r="G31" s="41"/>
      <c r="H31" s="41" t="s">
        <v>27</v>
      </c>
      <c r="I31" s="42">
        <v>26</v>
      </c>
      <c r="J31" s="43">
        <v>0.017678009259259258</v>
      </c>
      <c r="K31" s="44">
        <f>VLOOKUP(F31,'[1]List1'!$A:$F,2+(D31="M")*4,0)</f>
        <v>0.7025</v>
      </c>
      <c r="L31" s="45">
        <f t="shared" si="1"/>
        <v>0.012418801504629628</v>
      </c>
      <c r="M31" s="46">
        <v>26</v>
      </c>
      <c r="N31" s="47" t="s">
        <v>94</v>
      </c>
      <c r="O31" s="48" t="s">
        <v>102</v>
      </c>
      <c r="P31" s="3" t="s">
        <v>103</v>
      </c>
      <c r="Q31" s="3"/>
      <c r="R31" s="3"/>
      <c r="S31" s="3"/>
      <c r="T31" s="3"/>
      <c r="U31" s="3"/>
      <c r="V31" s="3"/>
      <c r="W31" s="3"/>
    </row>
    <row r="32" spans="1:27" ht="19.5" customHeight="1">
      <c r="A32" s="6"/>
      <c r="B32" s="13"/>
      <c r="C32" s="13"/>
      <c r="D32" s="6"/>
      <c r="E32" s="6"/>
      <c r="F32" s="6"/>
      <c r="G32" s="3"/>
      <c r="H32" s="3"/>
      <c r="I32" s="6"/>
      <c r="J32" s="1"/>
      <c r="K32" s="2"/>
      <c r="L32" s="6"/>
      <c r="M32" s="6"/>
      <c r="N32" s="6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>
      <c r="A33" s="14" t="s">
        <v>104</v>
      </c>
      <c r="B33" s="13"/>
      <c r="C33" s="13"/>
      <c r="D33" s="6"/>
      <c r="E33" s="6"/>
      <c r="F33" s="6"/>
      <c r="G33" s="3"/>
      <c r="H33" s="3"/>
      <c r="I33" s="6"/>
      <c r="J33" s="1"/>
      <c r="K33" s="2"/>
      <c r="L33" s="6"/>
      <c r="M33" s="6"/>
      <c r="N33" s="6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>
      <c r="A34" s="14" t="s">
        <v>106</v>
      </c>
      <c r="B34" s="13"/>
      <c r="C34" s="13"/>
      <c r="D34" s="6"/>
      <c r="E34" s="6"/>
      <c r="F34" s="6"/>
      <c r="G34" s="3"/>
      <c r="H34" s="3"/>
      <c r="I34" s="6"/>
      <c r="J34" s="1"/>
      <c r="K34" s="2"/>
      <c r="L34" s="6"/>
      <c r="M34" s="6"/>
      <c r="N34" s="6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>
      <c r="A35" s="14" t="s">
        <v>105</v>
      </c>
      <c r="B35" s="13"/>
      <c r="C35" s="13"/>
      <c r="D35" s="6"/>
      <c r="E35" s="6"/>
      <c r="F35" s="6"/>
      <c r="G35" s="3"/>
      <c r="H35" s="3"/>
      <c r="I35" s="6"/>
      <c r="J35" s="1"/>
      <c r="K35" s="2"/>
      <c r="L35" s="6"/>
      <c r="M35" s="6"/>
      <c r="N35" s="6"/>
      <c r="O35" s="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9.5" customHeight="1">
      <c r="A36" s="6"/>
      <c r="B36" s="13"/>
      <c r="C36" s="13"/>
      <c r="D36" s="6"/>
      <c r="E36" s="6"/>
      <c r="F36" s="6"/>
      <c r="G36" s="3"/>
      <c r="H36" s="3"/>
      <c r="I36" s="6"/>
      <c r="J36" s="1"/>
      <c r="K36" s="2"/>
      <c r="L36" s="6"/>
      <c r="M36" s="6"/>
      <c r="N36" s="6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9.5" customHeight="1">
      <c r="A37" s="6"/>
      <c r="B37" s="13"/>
      <c r="C37" s="13"/>
      <c r="D37" s="6"/>
      <c r="E37" s="6"/>
      <c r="F37" s="6"/>
      <c r="G37" s="3"/>
      <c r="H37" s="3"/>
      <c r="I37" s="6"/>
      <c r="J37" s="1"/>
      <c r="K37" s="2"/>
      <c r="L37" s="6"/>
      <c r="M37" s="6"/>
      <c r="N37" s="6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9.5" customHeight="1">
      <c r="A38" s="6"/>
      <c r="B38" s="13"/>
      <c r="C38" s="13"/>
      <c r="D38" s="6"/>
      <c r="E38" s="6"/>
      <c r="F38" s="6"/>
      <c r="G38" s="3"/>
      <c r="H38" s="3"/>
      <c r="I38" s="6"/>
      <c r="J38" s="1"/>
      <c r="K38" s="2"/>
      <c r="L38" s="6"/>
      <c r="M38" s="6"/>
      <c r="N38" s="6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9.5" customHeight="1">
      <c r="A39" s="6"/>
      <c r="B39" s="13"/>
      <c r="C39" s="13"/>
      <c r="D39" s="6"/>
      <c r="E39" s="6"/>
      <c r="F39" s="6"/>
      <c r="G39" s="3"/>
      <c r="H39" s="3"/>
      <c r="I39" s="6"/>
      <c r="J39" s="1"/>
      <c r="K39" s="2"/>
      <c r="L39" s="6"/>
      <c r="M39" s="6"/>
      <c r="N39" s="6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>
      <c r="A40" s="6"/>
      <c r="B40" s="13"/>
      <c r="C40" s="13"/>
      <c r="D40" s="6"/>
      <c r="E40" s="6"/>
      <c r="F40" s="6"/>
      <c r="G40" s="3"/>
      <c r="H40" s="3"/>
      <c r="I40" s="6"/>
      <c r="J40" s="1"/>
      <c r="K40" s="2"/>
      <c r="L40" s="6"/>
      <c r="M40" s="6"/>
      <c r="N40" s="6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>
      <c r="A41" s="6"/>
      <c r="B41" s="13"/>
      <c r="C41" s="13"/>
      <c r="D41" s="6"/>
      <c r="E41" s="6"/>
      <c r="F41" s="6"/>
      <c r="G41" s="3"/>
      <c r="H41" s="3"/>
      <c r="I41" s="6"/>
      <c r="J41" s="1"/>
      <c r="K41" s="2"/>
      <c r="L41" s="6"/>
      <c r="M41" s="6"/>
      <c r="N41" s="6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9.5" customHeight="1">
      <c r="A42" s="6"/>
      <c r="B42" s="13"/>
      <c r="C42" s="13"/>
      <c r="D42" s="6"/>
      <c r="E42" s="6"/>
      <c r="F42" s="6"/>
      <c r="G42" s="3"/>
      <c r="H42" s="3"/>
      <c r="I42" s="6"/>
      <c r="J42" s="1"/>
      <c r="K42" s="2"/>
      <c r="L42" s="6"/>
      <c r="M42" s="6"/>
      <c r="N42" s="6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9.5" customHeight="1">
      <c r="A43" s="6"/>
      <c r="B43" s="13"/>
      <c r="C43" s="13"/>
      <c r="D43" s="6"/>
      <c r="E43" s="6"/>
      <c r="F43" s="6"/>
      <c r="G43" s="3"/>
      <c r="H43" s="3"/>
      <c r="I43" s="6"/>
      <c r="J43" s="1"/>
      <c r="K43" s="2"/>
      <c r="L43" s="6"/>
      <c r="M43" s="6"/>
      <c r="N43" s="6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9.5" customHeight="1">
      <c r="A44" s="6"/>
      <c r="B44" s="13"/>
      <c r="C44" s="13"/>
      <c r="D44" s="6"/>
      <c r="E44" s="6"/>
      <c r="F44" s="6"/>
      <c r="G44" s="3"/>
      <c r="H44" s="3"/>
      <c r="I44" s="6"/>
      <c r="J44" s="1"/>
      <c r="K44" s="2"/>
      <c r="L44" s="6"/>
      <c r="M44" s="6"/>
      <c r="N44" s="6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9.5" customHeight="1">
      <c r="A45" s="6"/>
      <c r="B45" s="13"/>
      <c r="C45" s="13"/>
      <c r="D45" s="6"/>
      <c r="E45" s="6"/>
      <c r="F45" s="6"/>
      <c r="G45" s="3"/>
      <c r="H45" s="3"/>
      <c r="I45" s="6"/>
      <c r="J45" s="1"/>
      <c r="K45" s="2"/>
      <c r="L45" s="6"/>
      <c r="M45" s="6"/>
      <c r="N45" s="6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9.5" customHeight="1">
      <c r="A46" s="6"/>
      <c r="B46" s="13"/>
      <c r="C46" s="13"/>
      <c r="D46" s="6"/>
      <c r="E46" s="6"/>
      <c r="F46" s="6"/>
      <c r="G46" s="3"/>
      <c r="H46" s="3"/>
      <c r="I46" s="6"/>
      <c r="J46" s="1"/>
      <c r="K46" s="2"/>
      <c r="L46" s="6"/>
      <c r="M46" s="6"/>
      <c r="N46" s="6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</sheetData>
  <sheetProtection/>
  <mergeCells count="3">
    <mergeCell ref="A1:O1"/>
    <mergeCell ref="A2:O2"/>
    <mergeCell ref="A3:O3"/>
  </mergeCells>
  <printOptions/>
  <pageMargins left="0.4" right="0.27" top="0.5" bottom="0.4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Pataka</cp:lastModifiedBy>
  <cp:lastPrinted>2009-03-10T19:44:48Z</cp:lastPrinted>
  <dcterms:created xsi:type="dcterms:W3CDTF">2009-01-09T17:20:45Z</dcterms:created>
  <dcterms:modified xsi:type="dcterms:W3CDTF">2009-03-10T19:45:09Z</dcterms:modified>
  <cp:category/>
  <cp:version/>
  <cp:contentType/>
  <cp:contentStatus/>
</cp:coreProperties>
</file>