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Startovní listina" sheetId="1" state="visible" r:id="rId2"/>
    <sheet name="pořadí-čas" sheetId="2" state="visible" r:id="rId3"/>
    <sheet name="Výsledková listina" sheetId="3" state="visible" r:id="rId4"/>
  </sheets>
  <definedNames>
    <definedName function="false" hidden="true" localSheetId="1" name="_xlnm._FilterDatabase" vbProcedure="false">'pořadí-čas'!$A$1:$G$401</definedName>
    <definedName function="false" hidden="true" localSheetId="2" name="_xlnm._FilterDatabase" vbProcedure="false">'Výsledková listina'!$A$5:$I$79</definedName>
    <definedName function="false" hidden="false" localSheetId="1" name="_xlnm._FilterDatabase" vbProcedure="false">'pořadí-čas'!$A$1:$G$401</definedName>
    <definedName function="false" hidden="false" localSheetId="1" name="_xlnm._FilterDatabase_0" vbProcedure="false">'pořadí-čas'!$A$1:$G$401</definedName>
    <definedName function="false" hidden="false" localSheetId="1" name="_xlnm._FilterDatabase_0_0" vbProcedure="false">'pořadí-čas'!$A$1:$G$401</definedName>
    <definedName function="false" hidden="false" localSheetId="2" name="_xlnm._FilterDatabase" vbProcedure="false">'Výsledková listina'!$A$5:$I$79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<sst xmlns="http://schemas.openxmlformats.org/spreadsheetml/2006/main" count="504" uniqueCount="253">
  <si>
    <t xml:space="preserve">Drozdův lesní běh</t>
  </si>
  <si>
    <t xml:space="preserve">93. ročník – 13.10.2019</t>
  </si>
  <si>
    <t xml:space="preserve">st. č.</t>
  </si>
  <si>
    <t xml:space="preserve">příjmení</t>
  </si>
  <si>
    <t xml:space="preserve">jméno</t>
  </si>
  <si>
    <t xml:space="preserve">oddíl (město)</t>
  </si>
  <si>
    <t xml:space="preserve">roč.nar.</t>
  </si>
  <si>
    <t xml:space="preserve">kat.</t>
  </si>
  <si>
    <t xml:space="preserve">Plešinger</t>
  </si>
  <si>
    <t xml:space="preserve">Stanislav</t>
  </si>
  <si>
    <t xml:space="preserve">Sokol Kolín Atletika</t>
  </si>
  <si>
    <t xml:space="preserve">E</t>
  </si>
  <si>
    <t xml:space="preserve">Smrčka</t>
  </si>
  <si>
    <t xml:space="preserve">Miloš</t>
  </si>
  <si>
    <t xml:space="preserve">BK Říčany</t>
  </si>
  <si>
    <t xml:space="preserve">D</t>
  </si>
  <si>
    <t xml:space="preserve">Janůrková</t>
  </si>
  <si>
    <t xml:space="preserve">Barbora</t>
  </si>
  <si>
    <t xml:space="preserve">TJ Sokol Kolín</t>
  </si>
  <si>
    <t xml:space="preserve">F</t>
  </si>
  <si>
    <t xml:space="preserve">Kliková</t>
  </si>
  <si>
    <t xml:space="preserve">Eliška</t>
  </si>
  <si>
    <t xml:space="preserve">Kroužilová </t>
  </si>
  <si>
    <t xml:space="preserve">Iva</t>
  </si>
  <si>
    <t xml:space="preserve">G</t>
  </si>
  <si>
    <t xml:space="preserve">Pazdera </t>
  </si>
  <si>
    <t xml:space="preserve">Roman</t>
  </si>
  <si>
    <t xml:space="preserve">A</t>
  </si>
  <si>
    <t xml:space="preserve">Louda </t>
  </si>
  <si>
    <t xml:space="preserve">Petr</t>
  </si>
  <si>
    <t xml:space="preserve">AC Česká Lípa</t>
  </si>
  <si>
    <t xml:space="preserve">C</t>
  </si>
  <si>
    <t xml:space="preserve">Vavák</t>
  </si>
  <si>
    <t xml:space="preserve">Libor</t>
  </si>
  <si>
    <t xml:space="preserve">BK Sadská</t>
  </si>
  <si>
    <t xml:space="preserve">Votápková</t>
  </si>
  <si>
    <t xml:space="preserve">Gabriela</t>
  </si>
  <si>
    <t xml:space="preserve">S.O.Pišišvorové</t>
  </si>
  <si>
    <t xml:space="preserve">Jandečková</t>
  </si>
  <si>
    <t xml:space="preserve">Věra</t>
  </si>
  <si>
    <t xml:space="preserve">Kysilka </t>
  </si>
  <si>
    <t xml:space="preserve">Vratislav</t>
  </si>
  <si>
    <t xml:space="preserve">GP Kolín</t>
  </si>
  <si>
    <t xml:space="preserve">B</t>
  </si>
  <si>
    <t xml:space="preserve">Miler</t>
  </si>
  <si>
    <t xml:space="preserve">Jiří</t>
  </si>
  <si>
    <t xml:space="preserve">Lawi stars MB</t>
  </si>
  <si>
    <t xml:space="preserve">Šťástka</t>
  </si>
  <si>
    <t xml:space="preserve">Jakub</t>
  </si>
  <si>
    <t xml:space="preserve">Klub rváčů</t>
  </si>
  <si>
    <t xml:space="preserve">Herelová</t>
  </si>
  <si>
    <t xml:space="preserve">Sára</t>
  </si>
  <si>
    <t xml:space="preserve">Lesk Kolín atletika</t>
  </si>
  <si>
    <t xml:space="preserve">Herel </t>
  </si>
  <si>
    <t xml:space="preserve">Luboš</t>
  </si>
  <si>
    <t xml:space="preserve">Kubišta</t>
  </si>
  <si>
    <t xml:space="preserve">Mnuk</t>
  </si>
  <si>
    <t xml:space="preserve">Anthony</t>
  </si>
  <si>
    <t xml:space="preserve">-</t>
  </si>
  <si>
    <t xml:space="preserve">Šťástková</t>
  </si>
  <si>
    <t xml:space="preserve">Lenka</t>
  </si>
  <si>
    <t xml:space="preserve">Kolín</t>
  </si>
  <si>
    <t xml:space="preserve">H</t>
  </si>
  <si>
    <t xml:space="preserve">Lang</t>
  </si>
  <si>
    <t xml:space="preserve">Bojiště</t>
  </si>
  <si>
    <t xml:space="preserve">Staněk</t>
  </si>
  <si>
    <t xml:space="preserve">Oldřich Tomáš</t>
  </si>
  <si>
    <t xml:space="preserve">Rauvolfová</t>
  </si>
  <si>
    <t xml:space="preserve">Nicole</t>
  </si>
  <si>
    <t xml:space="preserve">Strnad</t>
  </si>
  <si>
    <t xml:space="preserve">Bohumil</t>
  </si>
  <si>
    <t xml:space="preserve">AC Čáslav</t>
  </si>
  <si>
    <t xml:space="preserve">Urban</t>
  </si>
  <si>
    <t xml:space="preserve">Tomáš</t>
  </si>
  <si>
    <t xml:space="preserve">TPCA Kolín</t>
  </si>
  <si>
    <t xml:space="preserve">Říha </t>
  </si>
  <si>
    <t xml:space="preserve">Jaroslav</t>
  </si>
  <si>
    <t xml:space="preserve">Tenis Týnec nad Labem</t>
  </si>
  <si>
    <t xml:space="preserve">Miroslav</t>
  </si>
  <si>
    <t xml:space="preserve">Sokol Sadská</t>
  </si>
  <si>
    <t xml:space="preserve">Till</t>
  </si>
  <si>
    <t xml:space="preserve">Pavel</t>
  </si>
  <si>
    <t xml:space="preserve">Kondrátová</t>
  </si>
  <si>
    <t xml:space="preserve">Natálie</t>
  </si>
  <si>
    <t xml:space="preserve">Bechyňová</t>
  </si>
  <si>
    <t xml:space="preserve">Belzová</t>
  </si>
  <si>
    <t xml:space="preserve">Veronika</t>
  </si>
  <si>
    <t xml:space="preserve">Málek </t>
  </si>
  <si>
    <t xml:space="preserve">Marek</t>
  </si>
  <si>
    <t xml:space="preserve">Koděrová</t>
  </si>
  <si>
    <t xml:space="preserve">Kristýna</t>
  </si>
  <si>
    <t xml:space="preserve">Brzák </t>
  </si>
  <si>
    <t xml:space="preserve">Ledvinová</t>
  </si>
  <si>
    <t xml:space="preserve">Kateřina</t>
  </si>
  <si>
    <t xml:space="preserve">Ledvina</t>
  </si>
  <si>
    <t xml:space="preserve">Semrád</t>
  </si>
  <si>
    <t xml:space="preserve">Ladislav</t>
  </si>
  <si>
    <t xml:space="preserve">Čáslav</t>
  </si>
  <si>
    <t xml:space="preserve">Strejčková </t>
  </si>
  <si>
    <t xml:space="preserve">Zuzana</t>
  </si>
  <si>
    <t xml:space="preserve">Tester running team</t>
  </si>
  <si>
    <t xml:space="preserve">CH</t>
  </si>
  <si>
    <t xml:space="preserve">Harnoš </t>
  </si>
  <si>
    <t xml:space="preserve">Suchánek</t>
  </si>
  <si>
    <t xml:space="preserve">AC obora Hvězda</t>
  </si>
  <si>
    <t xml:space="preserve">Suchánek </t>
  </si>
  <si>
    <t xml:space="preserve">Matyáš</t>
  </si>
  <si>
    <t xml:space="preserve">Králová</t>
  </si>
  <si>
    <t xml:space="preserve">Bohumila</t>
  </si>
  <si>
    <t xml:space="preserve">Pícha </t>
  </si>
  <si>
    <t xml:space="preserve">Milan</t>
  </si>
  <si>
    <t xml:space="preserve">Kenast Pečky</t>
  </si>
  <si>
    <t xml:space="preserve">Olivová </t>
  </si>
  <si>
    <t xml:space="preserve">Škopková</t>
  </si>
  <si>
    <t xml:space="preserve">Tereza</t>
  </si>
  <si>
    <t xml:space="preserve">Konývka</t>
  </si>
  <si>
    <t xml:space="preserve">Zdeněk</t>
  </si>
  <si>
    <t xml:space="preserve">Prohal</t>
  </si>
  <si>
    <t xml:space="preserve">Staňková</t>
  </si>
  <si>
    <t xml:space="preserve">Monika</t>
  </si>
  <si>
    <t xml:space="preserve">Kvasnička</t>
  </si>
  <si>
    <t xml:space="preserve">Daniel</t>
  </si>
  <si>
    <t xml:space="preserve">Žehuň</t>
  </si>
  <si>
    <t xml:space="preserve">Malečková</t>
  </si>
  <si>
    <t xml:space="preserve">Polní Chrčice</t>
  </si>
  <si>
    <t xml:space="preserve">Bartoš </t>
  </si>
  <si>
    <t xml:space="preserve">H.I.C.</t>
  </si>
  <si>
    <t xml:space="preserve">Bartošová</t>
  </si>
  <si>
    <t xml:space="preserve">Zeman</t>
  </si>
  <si>
    <t xml:space="preserve">Vladimír</t>
  </si>
  <si>
    <t xml:space="preserve">Loudová</t>
  </si>
  <si>
    <t xml:space="preserve">Pavla</t>
  </si>
  <si>
    <t xml:space="preserve">Čtvrtečka</t>
  </si>
  <si>
    <t xml:space="preserve">Václav</t>
  </si>
  <si>
    <t xml:space="preserve">SRTG Kolín</t>
  </si>
  <si>
    <t xml:space="preserve">Bubníková</t>
  </si>
  <si>
    <t xml:space="preserve">Micheala</t>
  </si>
  <si>
    <t xml:space="preserve">Rungo.cz</t>
  </si>
  <si>
    <t xml:space="preserve">Herda </t>
  </si>
  <si>
    <t xml:space="preserve">Jan</t>
  </si>
  <si>
    <t xml:space="preserve">SKP Nymburk</t>
  </si>
  <si>
    <t xml:space="preserve">Veselý</t>
  </si>
  <si>
    <t xml:space="preserve">Chwistek</t>
  </si>
  <si>
    <t xml:space="preserve">Hampejsová</t>
  </si>
  <si>
    <t xml:space="preserve">Martina</t>
  </si>
  <si>
    <t xml:space="preserve">Fišer</t>
  </si>
  <si>
    <t xml:space="preserve">SK Bečváry</t>
  </si>
  <si>
    <t xml:space="preserve">Hrabánek</t>
  </si>
  <si>
    <t xml:space="preserve">Vojtěch</t>
  </si>
  <si>
    <t xml:space="preserve">Velký Osek</t>
  </si>
  <si>
    <t xml:space="preserve">Rybenská</t>
  </si>
  <si>
    <t xml:space="preserve">Jitka</t>
  </si>
  <si>
    <t xml:space="preserve">KRB Chrudim</t>
  </si>
  <si>
    <t xml:space="preserve">Ondřej</t>
  </si>
  <si>
    <t xml:space="preserve">Bořek</t>
  </si>
  <si>
    <t xml:space="preserve">Lukáš</t>
  </si>
  <si>
    <t xml:space="preserve">Mňuková</t>
  </si>
  <si>
    <t xml:space="preserve">Krejčík</t>
  </si>
  <si>
    <t xml:space="preserve">UCHD Klub Cínovník</t>
  </si>
  <si>
    <t xml:space="preserve">Štrup</t>
  </si>
  <si>
    <t xml:space="preserve">Procházková </t>
  </si>
  <si>
    <t xml:space="preserve">Alena</t>
  </si>
  <si>
    <t xml:space="preserve">BKČS</t>
  </si>
  <si>
    <t xml:space="preserve">Pošíková</t>
  </si>
  <si>
    <t xml:space="preserve">Pluhař</t>
  </si>
  <si>
    <t xml:space="preserve">Roček</t>
  </si>
  <si>
    <t xml:space="preserve">Mančice</t>
  </si>
  <si>
    <t xml:space="preserve">Bittnerová</t>
  </si>
  <si>
    <t xml:space="preserve">Radana</t>
  </si>
  <si>
    <t xml:space="preserve">1976</t>
  </si>
  <si>
    <r>
      <rPr>
        <sz val="10"/>
        <rFont val="Arial"/>
        <family val="2"/>
        <charset val="238"/>
      </rPr>
      <t xml:space="preserve">Závod proběhl za jasného počasí, průměrné teploty 20</t>
    </r>
    <r>
      <rPr>
        <sz val="10"/>
        <rFont val="Calibri"/>
        <family val="2"/>
        <charset val="238"/>
      </rPr>
      <t xml:space="preserve">˚</t>
    </r>
    <r>
      <rPr>
        <sz val="10"/>
        <rFont val="Arial"/>
        <family val="2"/>
        <charset val="238"/>
      </rPr>
      <t xml:space="preserve"> C a mírného jihozápadního větru.</t>
    </r>
  </si>
  <si>
    <t xml:space="preserve">Václav Miler - ředitel závodu</t>
  </si>
  <si>
    <t xml:space="preserve">Ing. Milan Kantor - hlavní rozhodčí </t>
  </si>
  <si>
    <t xml:space="preserve">um.</t>
  </si>
  <si>
    <t xml:space="preserve">čas</t>
  </si>
  <si>
    <t xml:space="preserve">:</t>
  </si>
  <si>
    <t xml:space="preserve">13:15</t>
  </si>
  <si>
    <t xml:space="preserve">13:43</t>
  </si>
  <si>
    <t xml:space="preserve">14:22</t>
  </si>
  <si>
    <t xml:space="preserve">14:27</t>
  </si>
  <si>
    <t xml:space="preserve">15:03</t>
  </si>
  <si>
    <t xml:space="preserve">15:05</t>
  </si>
  <si>
    <t xml:space="preserve">15:46</t>
  </si>
  <si>
    <t xml:space="preserve">15:52</t>
  </si>
  <si>
    <t xml:space="preserve">15:59</t>
  </si>
  <si>
    <t xml:space="preserve">16:16</t>
  </si>
  <si>
    <t xml:space="preserve">16:36</t>
  </si>
  <si>
    <t xml:space="preserve">16:52</t>
  </si>
  <si>
    <t xml:space="preserve">16:54</t>
  </si>
  <si>
    <t xml:space="preserve">16:55</t>
  </si>
  <si>
    <t xml:space="preserve">16:58</t>
  </si>
  <si>
    <t xml:space="preserve">17:06</t>
  </si>
  <si>
    <t xml:space="preserve">17:10</t>
  </si>
  <si>
    <t xml:space="preserve">17:20</t>
  </si>
  <si>
    <t xml:space="preserve">17:26</t>
  </si>
  <si>
    <t xml:space="preserve">17:29</t>
  </si>
  <si>
    <t xml:space="preserve">17:45</t>
  </si>
  <si>
    <t xml:space="preserve">17:50</t>
  </si>
  <si>
    <t xml:space="preserve">17:51</t>
  </si>
  <si>
    <t xml:space="preserve">17:58</t>
  </si>
  <si>
    <t xml:space="preserve">18:19</t>
  </si>
  <si>
    <t xml:space="preserve">18:20</t>
  </si>
  <si>
    <t xml:space="preserve">18:26</t>
  </si>
  <si>
    <t xml:space="preserve">18:37</t>
  </si>
  <si>
    <t xml:space="preserve">18:41</t>
  </si>
  <si>
    <t xml:space="preserve">18:57</t>
  </si>
  <si>
    <t xml:space="preserve">19:09</t>
  </si>
  <si>
    <t xml:space="preserve">19:17</t>
  </si>
  <si>
    <t xml:space="preserve">19:21</t>
  </si>
  <si>
    <t xml:space="preserve">19:25</t>
  </si>
  <si>
    <t xml:space="preserve">19:36</t>
  </si>
  <si>
    <t xml:space="preserve">19:37</t>
  </si>
  <si>
    <t xml:space="preserve">19:39</t>
  </si>
  <si>
    <t xml:space="preserve">19:43</t>
  </si>
  <si>
    <t xml:space="preserve">19:46</t>
  </si>
  <si>
    <t xml:space="preserve">20:06</t>
  </si>
  <si>
    <t xml:space="preserve">20:08</t>
  </si>
  <si>
    <t xml:space="preserve">20:09</t>
  </si>
  <si>
    <t xml:space="preserve">20:10</t>
  </si>
  <si>
    <t xml:space="preserve">20:11</t>
  </si>
  <si>
    <t xml:space="preserve">20:16</t>
  </si>
  <si>
    <t xml:space="preserve">20:17</t>
  </si>
  <si>
    <t xml:space="preserve">20:28</t>
  </si>
  <si>
    <t xml:space="preserve">20:39</t>
  </si>
  <si>
    <t xml:space="preserve">20:52</t>
  </si>
  <si>
    <t xml:space="preserve">21:15</t>
  </si>
  <si>
    <t xml:space="preserve">21:36</t>
  </si>
  <si>
    <t xml:space="preserve">21:47</t>
  </si>
  <si>
    <t xml:space="preserve">22:03</t>
  </si>
  <si>
    <t xml:space="preserve">22:05</t>
  </si>
  <si>
    <t xml:space="preserve">22:08</t>
  </si>
  <si>
    <t xml:space="preserve">22:12</t>
  </si>
  <si>
    <t xml:space="preserve">22:42</t>
  </si>
  <si>
    <t xml:space="preserve">23:20</t>
  </si>
  <si>
    <t xml:space="preserve">23:25</t>
  </si>
  <si>
    <t xml:space="preserve">23:37</t>
  </si>
  <si>
    <t xml:space="preserve">23:43</t>
  </si>
  <si>
    <t xml:space="preserve">23:44</t>
  </si>
  <si>
    <t xml:space="preserve">23:46</t>
  </si>
  <si>
    <t xml:space="preserve">24:02</t>
  </si>
  <si>
    <t xml:space="preserve">24:10</t>
  </si>
  <si>
    <t xml:space="preserve">24:12</t>
  </si>
  <si>
    <t xml:space="preserve">24:24</t>
  </si>
  <si>
    <t xml:space="preserve">24:36</t>
  </si>
  <si>
    <t xml:space="preserve">24:39</t>
  </si>
  <si>
    <t xml:space="preserve">25:20</t>
  </si>
  <si>
    <t xml:space="preserve">26:03</t>
  </si>
  <si>
    <t xml:space="preserve">26:10</t>
  </si>
  <si>
    <t xml:space="preserve">26:11</t>
  </si>
  <si>
    <t xml:space="preserve">37:15</t>
  </si>
  <si>
    <t xml:space="preserve">st.č.</t>
  </si>
  <si>
    <t xml:space="preserve">Závod proběhl za jasného počasí, teplotě 20 stupňů Celsia a mírném jihozápadním větru.</t>
  </si>
  <si>
    <t xml:space="preserve">Milan Kantor - hlavní rozhodčí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</si>
</sst>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0"/>
      <name val="Arial"/>
      <family val="2"/>
      <charset val="238"/>
    </font>
    <font>
      <sz val="10"/>
      <name val="Arial"/>
      <family val="2"/>
      <charset val="238"/>
    </font>
    <font>
      <b val="true"/>
      <sz val="14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2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7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2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9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0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0" fillId="0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0" fillId="0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48576"/>
  <sheetViews>
    <sheetView showFormulas="false" showGridLines="true" showRowColHeaders="true" showZeros="true" rightToLeft="false" tabSelected="false" showOutlineSymbols="true" defaultGridColor="true" view="normal" topLeftCell="A37" colorId="64" zoomScale="100" zoomScaleNormal="100" zoomScalePageLayoutView="100" workbookViewId="0">
      <selection pane="topLeft" activeCell="I70" activeCellId="0" sqref="I70"/>
    </sheetView>
  </sheetViews>
  <sheetFormatPr defaultRowHeight="13.8" zeroHeight="false" outlineLevelRow="0" outlineLevelCol="0"/>
  <cols>
    <col collapsed="false" customWidth="true" hidden="false" outlineLevel="0" max="1" min="1" style="0" width="5.57"/>
    <col collapsed="false" customWidth="true" hidden="false" outlineLevel="0" max="2" min="2" style="0" width="15.29"/>
    <col collapsed="false" customWidth="true" hidden="false" outlineLevel="0" max="3" min="3" style="0" width="12.57"/>
    <col collapsed="false" customWidth="true" hidden="false" outlineLevel="0" max="4" min="4" style="0" width="27.23"/>
    <col collapsed="false" customWidth="true" hidden="false" outlineLevel="0" max="5" min="5" style="0" width="21.67"/>
    <col collapsed="false" customWidth="true" hidden="false" outlineLevel="0" max="6" min="6" style="1" width="8.71"/>
    <col collapsed="false" customWidth="true" hidden="false" outlineLevel="0" max="7" min="7" style="0" width="8.71"/>
    <col collapsed="false" customWidth="true" hidden="false" outlineLevel="0" max="8" min="8" style="0" width="10.12"/>
    <col collapsed="false" customWidth="true" hidden="false" outlineLevel="0" max="9" min="9" style="0" width="37.14"/>
    <col collapsed="false" customWidth="true" hidden="false" outlineLevel="0" max="248" min="10" style="0" width="8.71"/>
    <col collapsed="false" customWidth="true" hidden="false" outlineLevel="0" max="249" min="249" style="0" width="5.57"/>
    <col collapsed="false" customWidth="true" hidden="false" outlineLevel="0" max="250" min="250" style="0" width="13.29"/>
    <col collapsed="false" customWidth="true" hidden="false" outlineLevel="0" max="251" min="251" style="0" width="12.57"/>
    <col collapsed="false" customWidth="true" hidden="false" outlineLevel="0" max="252" min="252" style="0" width="5.7"/>
    <col collapsed="false" customWidth="true" hidden="false" outlineLevel="0" max="253" min="253" style="0" width="21.57"/>
    <col collapsed="false" customWidth="true" hidden="false" outlineLevel="0" max="254" min="254" style="0" width="7.29"/>
    <col collapsed="false" customWidth="true" hidden="false" outlineLevel="0" max="255" min="255" style="0" width="5.57"/>
    <col collapsed="false" customWidth="true" hidden="false" outlineLevel="0" max="256" min="256" style="0" width="5.14"/>
    <col collapsed="false" customWidth="true" hidden="false" outlineLevel="0" max="257" min="257" style="0" width="3.42"/>
    <col collapsed="false" customWidth="true" hidden="false" outlineLevel="0" max="258" min="258" style="0" width="1"/>
    <col collapsed="false" customWidth="true" hidden="false" outlineLevel="0" max="259" min="259" style="0" width="3.71"/>
    <col collapsed="false" customWidth="true" hidden="false" outlineLevel="0" max="504" min="260" style="0" width="8.71"/>
    <col collapsed="false" customWidth="true" hidden="false" outlineLevel="0" max="505" min="505" style="0" width="5.57"/>
    <col collapsed="false" customWidth="true" hidden="false" outlineLevel="0" max="506" min="506" style="0" width="13.29"/>
    <col collapsed="false" customWidth="true" hidden="false" outlineLevel="0" max="507" min="507" style="0" width="12.57"/>
    <col collapsed="false" customWidth="true" hidden="false" outlineLevel="0" max="508" min="508" style="0" width="5.7"/>
    <col collapsed="false" customWidth="true" hidden="false" outlineLevel="0" max="509" min="509" style="0" width="21.57"/>
    <col collapsed="false" customWidth="true" hidden="false" outlineLevel="0" max="510" min="510" style="0" width="7.29"/>
    <col collapsed="false" customWidth="true" hidden="false" outlineLevel="0" max="511" min="511" style="0" width="5.57"/>
    <col collapsed="false" customWidth="true" hidden="false" outlineLevel="0" max="512" min="512" style="0" width="5.14"/>
    <col collapsed="false" customWidth="true" hidden="false" outlineLevel="0" max="513" min="513" style="0" width="3.42"/>
    <col collapsed="false" customWidth="true" hidden="false" outlineLevel="0" max="514" min="514" style="0" width="1"/>
    <col collapsed="false" customWidth="true" hidden="false" outlineLevel="0" max="515" min="515" style="0" width="3.71"/>
    <col collapsed="false" customWidth="true" hidden="false" outlineLevel="0" max="760" min="516" style="0" width="8.71"/>
    <col collapsed="false" customWidth="true" hidden="false" outlineLevel="0" max="761" min="761" style="0" width="5.57"/>
    <col collapsed="false" customWidth="true" hidden="false" outlineLevel="0" max="762" min="762" style="0" width="13.29"/>
    <col collapsed="false" customWidth="true" hidden="false" outlineLevel="0" max="763" min="763" style="0" width="12.57"/>
    <col collapsed="false" customWidth="true" hidden="false" outlineLevel="0" max="764" min="764" style="0" width="5.7"/>
    <col collapsed="false" customWidth="true" hidden="false" outlineLevel="0" max="765" min="765" style="0" width="21.57"/>
    <col collapsed="false" customWidth="true" hidden="false" outlineLevel="0" max="766" min="766" style="0" width="7.29"/>
    <col collapsed="false" customWidth="true" hidden="false" outlineLevel="0" max="767" min="767" style="0" width="5.57"/>
    <col collapsed="false" customWidth="true" hidden="false" outlineLevel="0" max="768" min="768" style="0" width="5.14"/>
    <col collapsed="false" customWidth="true" hidden="false" outlineLevel="0" max="769" min="769" style="0" width="3.42"/>
    <col collapsed="false" customWidth="true" hidden="false" outlineLevel="0" max="770" min="770" style="0" width="1"/>
    <col collapsed="false" customWidth="true" hidden="false" outlineLevel="0" max="771" min="771" style="0" width="3.71"/>
    <col collapsed="false" customWidth="true" hidden="false" outlineLevel="0" max="1016" min="772" style="0" width="8.71"/>
    <col collapsed="false" customWidth="true" hidden="false" outlineLevel="0" max="1017" min="1017" style="0" width="5.57"/>
    <col collapsed="false" customWidth="true" hidden="false" outlineLevel="0" max="1018" min="1018" style="0" width="13.29"/>
    <col collapsed="false" customWidth="true" hidden="false" outlineLevel="0" max="1019" min="1019" style="0" width="12.57"/>
    <col collapsed="false" customWidth="true" hidden="false" outlineLevel="0" max="1020" min="1020" style="0" width="5.7"/>
    <col collapsed="false" customWidth="true" hidden="false" outlineLevel="0" max="1021" min="1021" style="0" width="21.57"/>
    <col collapsed="false" customWidth="true" hidden="false" outlineLevel="0" max="1025" min="1022" style="0" width="7.29"/>
  </cols>
  <sheetData>
    <row r="1" customFormat="false" ht="12.75" hidden="false" customHeight="true" outlineLevel="0" collapsed="false">
      <c r="A1" s="2" t="s">
        <v>0</v>
      </c>
      <c r="B1" s="2"/>
      <c r="C1" s="2"/>
      <c r="D1" s="2"/>
      <c r="E1" s="2"/>
      <c r="F1" s="2"/>
    </row>
    <row r="2" customFormat="false" ht="12.75" hidden="false" customHeight="true" outlineLevel="0" collapsed="false">
      <c r="A2" s="2"/>
      <c r="B2" s="2"/>
      <c r="C2" s="2"/>
      <c r="D2" s="2"/>
      <c r="E2" s="2"/>
      <c r="F2" s="2"/>
    </row>
    <row r="3" customFormat="false" ht="18" hidden="false" customHeight="true" outlineLevel="0" collapsed="false">
      <c r="A3" s="3" t="s">
        <v>1</v>
      </c>
      <c r="B3" s="3"/>
      <c r="C3" s="3"/>
      <c r="D3" s="3"/>
      <c r="E3" s="3"/>
      <c r="F3" s="3"/>
      <c r="G3" s="4"/>
      <c r="H3" s="4"/>
      <c r="I3" s="4"/>
      <c r="J3" s="5"/>
    </row>
    <row r="4" customFormat="false" ht="15" hidden="false" customHeight="true" outlineLevel="0" collapsed="false">
      <c r="F4" s="6"/>
      <c r="G4" s="4"/>
      <c r="H4" s="4"/>
      <c r="I4" s="4"/>
      <c r="J4" s="5"/>
    </row>
    <row r="5" customFormat="false" ht="15" hidden="false" customHeight="true" outlineLevel="0" collapsed="false">
      <c r="A5" s="7" t="s">
        <v>2</v>
      </c>
      <c r="B5" s="8" t="s">
        <v>3</v>
      </c>
      <c r="C5" s="8" t="s">
        <v>4</v>
      </c>
      <c r="D5" s="8" t="s">
        <v>5</v>
      </c>
      <c r="E5" s="7" t="s">
        <v>6</v>
      </c>
      <c r="F5" s="7" t="s">
        <v>7</v>
      </c>
      <c r="G5" s="4"/>
      <c r="H5" s="4"/>
      <c r="I5" s="4"/>
      <c r="J5" s="5"/>
    </row>
    <row r="6" customFormat="false" ht="15" hidden="false" customHeight="true" outlineLevel="0" collapsed="false">
      <c r="A6" s="9" t="n">
        <v>1</v>
      </c>
      <c r="B6" s="10" t="s">
        <v>8</v>
      </c>
      <c r="C6" s="10" t="s">
        <v>9</v>
      </c>
      <c r="D6" s="10" t="s">
        <v>10</v>
      </c>
      <c r="E6" s="9" t="n">
        <v>1938</v>
      </c>
      <c r="F6" s="9" t="s">
        <v>11</v>
      </c>
      <c r="G6" s="4"/>
      <c r="J6" s="5"/>
    </row>
    <row r="7" customFormat="false" ht="13.8" hidden="false" customHeight="false" outlineLevel="0" collapsed="false">
      <c r="A7" s="9" t="n">
        <v>6</v>
      </c>
      <c r="B7" s="10" t="s">
        <v>12</v>
      </c>
      <c r="C7" s="10" t="s">
        <v>13</v>
      </c>
      <c r="D7" s="10" t="s">
        <v>14</v>
      </c>
      <c r="E7" s="9" t="n">
        <v>1954</v>
      </c>
      <c r="F7" s="9" t="s">
        <v>15</v>
      </c>
    </row>
    <row r="8" customFormat="false" ht="13.8" hidden="false" customHeight="false" outlineLevel="0" collapsed="false">
      <c r="A8" s="9" t="n">
        <v>8</v>
      </c>
      <c r="B8" s="10" t="s">
        <v>16</v>
      </c>
      <c r="C8" s="10" t="s">
        <v>17</v>
      </c>
      <c r="D8" s="10" t="s">
        <v>18</v>
      </c>
      <c r="E8" s="9" t="n">
        <v>1997</v>
      </c>
      <c r="F8" s="9" t="s">
        <v>19</v>
      </c>
    </row>
    <row r="9" customFormat="false" ht="13.8" hidden="false" customHeight="false" outlineLevel="0" collapsed="false">
      <c r="A9" s="9" t="n">
        <v>9</v>
      </c>
      <c r="B9" s="10" t="s">
        <v>20</v>
      </c>
      <c r="C9" s="10" t="s">
        <v>21</v>
      </c>
      <c r="D9" s="10" t="s">
        <v>18</v>
      </c>
      <c r="E9" s="9" t="n">
        <v>2001</v>
      </c>
      <c r="F9" s="9" t="s">
        <v>19</v>
      </c>
    </row>
    <row r="10" customFormat="false" ht="13.8" hidden="false" customHeight="false" outlineLevel="0" collapsed="false">
      <c r="A10" s="9" t="n">
        <v>10</v>
      </c>
      <c r="B10" s="10" t="s">
        <v>22</v>
      </c>
      <c r="C10" s="10" t="s">
        <v>23</v>
      </c>
      <c r="D10" s="10" t="s">
        <v>10</v>
      </c>
      <c r="E10" s="9" t="n">
        <v>1977</v>
      </c>
      <c r="F10" s="9" t="s">
        <v>24</v>
      </c>
    </row>
    <row r="11" customFormat="false" ht="13.8" hidden="false" customHeight="false" outlineLevel="0" collapsed="false">
      <c r="A11" s="9" t="n">
        <v>11</v>
      </c>
      <c r="B11" s="10" t="s">
        <v>25</v>
      </c>
      <c r="C11" s="10" t="s">
        <v>26</v>
      </c>
      <c r="D11" s="10" t="s">
        <v>18</v>
      </c>
      <c r="E11" s="9" t="n">
        <v>2001</v>
      </c>
      <c r="F11" s="9" t="s">
        <v>27</v>
      </c>
    </row>
    <row r="12" customFormat="false" ht="13.8" hidden="false" customHeight="false" outlineLevel="0" collapsed="false">
      <c r="A12" s="9" t="n">
        <v>12</v>
      </c>
      <c r="B12" s="10" t="s">
        <v>28</v>
      </c>
      <c r="C12" s="10" t="s">
        <v>29</v>
      </c>
      <c r="D12" s="10" t="s">
        <v>30</v>
      </c>
      <c r="E12" s="9" t="n">
        <v>1964</v>
      </c>
      <c r="F12" s="9" t="s">
        <v>31</v>
      </c>
    </row>
    <row r="13" customFormat="false" ht="13.8" hidden="false" customHeight="false" outlineLevel="0" collapsed="false">
      <c r="A13" s="9" t="n">
        <v>13</v>
      </c>
      <c r="B13" s="10" t="s">
        <v>32</v>
      </c>
      <c r="C13" s="10" t="s">
        <v>33</v>
      </c>
      <c r="D13" s="10" t="s">
        <v>34</v>
      </c>
      <c r="E13" s="9" t="n">
        <v>1965</v>
      </c>
      <c r="F13" s="9" t="s">
        <v>31</v>
      </c>
    </row>
    <row r="14" customFormat="false" ht="13.8" hidden="false" customHeight="false" outlineLevel="0" collapsed="false">
      <c r="A14" s="9" t="n">
        <v>16</v>
      </c>
      <c r="B14" s="10" t="s">
        <v>35</v>
      </c>
      <c r="C14" s="10" t="s">
        <v>36</v>
      </c>
      <c r="D14" s="10" t="s">
        <v>37</v>
      </c>
      <c r="E14" s="9" t="n">
        <v>2006</v>
      </c>
      <c r="F14" s="9" t="s">
        <v>19</v>
      </c>
    </row>
    <row r="15" customFormat="false" ht="13.8" hidden="false" customHeight="false" outlineLevel="0" collapsed="false">
      <c r="A15" s="9" t="n">
        <v>18</v>
      </c>
      <c r="B15" s="10" t="s">
        <v>38</v>
      </c>
      <c r="C15" s="10" t="s">
        <v>39</v>
      </c>
      <c r="D15" s="10" t="s">
        <v>37</v>
      </c>
      <c r="E15" s="9" t="n">
        <v>1981</v>
      </c>
      <c r="F15" s="9" t="s">
        <v>24</v>
      </c>
    </row>
    <row r="16" customFormat="false" ht="13.8" hidden="false" customHeight="false" outlineLevel="0" collapsed="false">
      <c r="A16" s="9" t="n">
        <v>20</v>
      </c>
      <c r="B16" s="10" t="s">
        <v>40</v>
      </c>
      <c r="C16" s="10" t="s">
        <v>41</v>
      </c>
      <c r="D16" s="10" t="s">
        <v>42</v>
      </c>
      <c r="E16" s="9" t="n">
        <v>1978</v>
      </c>
      <c r="F16" s="9" t="s">
        <v>43</v>
      </c>
    </row>
    <row r="17" customFormat="false" ht="13.8" hidden="false" customHeight="false" outlineLevel="0" collapsed="false">
      <c r="A17" s="9" t="n">
        <v>24</v>
      </c>
      <c r="B17" s="10" t="s">
        <v>44</v>
      </c>
      <c r="C17" s="10" t="s">
        <v>45</v>
      </c>
      <c r="D17" s="10" t="s">
        <v>46</v>
      </c>
      <c r="E17" s="9" t="n">
        <v>1975</v>
      </c>
      <c r="F17" s="9" t="s">
        <v>43</v>
      </c>
    </row>
    <row r="18" customFormat="false" ht="13.8" hidden="false" customHeight="false" outlineLevel="0" collapsed="false">
      <c r="A18" s="9" t="n">
        <v>25</v>
      </c>
      <c r="B18" s="10" t="s">
        <v>47</v>
      </c>
      <c r="C18" s="10" t="s">
        <v>48</v>
      </c>
      <c r="D18" s="10" t="s">
        <v>49</v>
      </c>
      <c r="E18" s="9" t="n">
        <v>1988</v>
      </c>
      <c r="F18" s="9" t="s">
        <v>27</v>
      </c>
    </row>
    <row r="19" customFormat="false" ht="13.8" hidden="false" customHeight="false" outlineLevel="0" collapsed="false">
      <c r="A19" s="9" t="n">
        <v>26</v>
      </c>
      <c r="B19" s="10" t="s">
        <v>50</v>
      </c>
      <c r="C19" s="10" t="s">
        <v>51</v>
      </c>
      <c r="D19" s="10" t="s">
        <v>52</v>
      </c>
      <c r="E19" s="9" t="n">
        <v>2008</v>
      </c>
      <c r="F19" s="9" t="s">
        <v>19</v>
      </c>
    </row>
    <row r="20" customFormat="false" ht="13.8" hidden="false" customHeight="false" outlineLevel="0" collapsed="false">
      <c r="A20" s="9" t="n">
        <v>27</v>
      </c>
      <c r="B20" s="10" t="s">
        <v>53</v>
      </c>
      <c r="C20" s="10" t="s">
        <v>54</v>
      </c>
      <c r="D20" s="10" t="s">
        <v>52</v>
      </c>
      <c r="E20" s="9" t="n">
        <v>1971</v>
      </c>
      <c r="F20" s="9" t="s">
        <v>43</v>
      </c>
    </row>
    <row r="21" customFormat="false" ht="13.8" hidden="false" customHeight="false" outlineLevel="0" collapsed="false">
      <c r="A21" s="9" t="n">
        <v>28</v>
      </c>
      <c r="B21" s="10" t="s">
        <v>50</v>
      </c>
      <c r="C21" s="10" t="s">
        <v>21</v>
      </c>
      <c r="D21" s="10" t="s">
        <v>52</v>
      </c>
      <c r="E21" s="9" t="n">
        <v>2005</v>
      </c>
      <c r="F21" s="9" t="s">
        <v>19</v>
      </c>
    </row>
    <row r="22" customFormat="false" ht="13.8" hidden="false" customHeight="false" outlineLevel="0" collapsed="false">
      <c r="A22" s="9" t="n">
        <v>32</v>
      </c>
      <c r="B22" s="10" t="s">
        <v>55</v>
      </c>
      <c r="C22" s="10" t="s">
        <v>29</v>
      </c>
      <c r="D22" s="10" t="s">
        <v>10</v>
      </c>
      <c r="E22" s="9" t="n">
        <v>1965</v>
      </c>
      <c r="F22" s="9" t="s">
        <v>31</v>
      </c>
    </row>
    <row r="23" customFormat="false" ht="13.8" hidden="false" customHeight="false" outlineLevel="0" collapsed="false">
      <c r="A23" s="9" t="n">
        <v>34</v>
      </c>
      <c r="B23" s="10" t="s">
        <v>56</v>
      </c>
      <c r="C23" s="10" t="s">
        <v>57</v>
      </c>
      <c r="D23" s="10" t="s">
        <v>58</v>
      </c>
      <c r="E23" s="9" t="n">
        <v>1944</v>
      </c>
      <c r="F23" s="9" t="s">
        <v>11</v>
      </c>
    </row>
    <row r="24" customFormat="false" ht="13.8" hidden="false" customHeight="false" outlineLevel="0" collapsed="false">
      <c r="A24" s="9" t="n">
        <v>44</v>
      </c>
      <c r="B24" s="10" t="s">
        <v>59</v>
      </c>
      <c r="C24" s="10" t="s">
        <v>60</v>
      </c>
      <c r="D24" s="10" t="s">
        <v>61</v>
      </c>
      <c r="E24" s="9" t="n">
        <v>1965</v>
      </c>
      <c r="F24" s="9" t="s">
        <v>62</v>
      </c>
    </row>
    <row r="25" customFormat="false" ht="13.8" hidden="false" customHeight="false" outlineLevel="0" collapsed="false">
      <c r="A25" s="9" t="n">
        <v>46</v>
      </c>
      <c r="B25" s="10" t="s">
        <v>63</v>
      </c>
      <c r="C25" s="10" t="s">
        <v>26</v>
      </c>
      <c r="D25" s="10" t="s">
        <v>64</v>
      </c>
      <c r="E25" s="9" t="n">
        <v>1964</v>
      </c>
      <c r="F25" s="9" t="s">
        <v>31</v>
      </c>
    </row>
    <row r="26" customFormat="false" ht="13.8" hidden="false" customHeight="false" outlineLevel="0" collapsed="false">
      <c r="A26" s="9" t="n">
        <v>45</v>
      </c>
      <c r="B26" s="10" t="s">
        <v>65</v>
      </c>
      <c r="C26" s="10" t="s">
        <v>66</v>
      </c>
      <c r="D26" s="10" t="s">
        <v>42</v>
      </c>
      <c r="E26" s="9" t="n">
        <v>1982</v>
      </c>
      <c r="F26" s="9" t="s">
        <v>27</v>
      </c>
    </row>
    <row r="27" customFormat="false" ht="13.8" hidden="false" customHeight="false" outlineLevel="0" collapsed="false">
      <c r="A27" s="9" t="n">
        <v>43</v>
      </c>
      <c r="B27" s="10" t="s">
        <v>67</v>
      </c>
      <c r="C27" s="10" t="s">
        <v>68</v>
      </c>
      <c r="D27" s="10" t="s">
        <v>42</v>
      </c>
      <c r="E27" s="9" t="n">
        <v>1990</v>
      </c>
      <c r="F27" s="9" t="s">
        <v>27</v>
      </c>
    </row>
    <row r="28" customFormat="false" ht="13.8" hidden="false" customHeight="false" outlineLevel="0" collapsed="false">
      <c r="A28" s="9" t="n">
        <v>42</v>
      </c>
      <c r="B28" s="10" t="s">
        <v>69</v>
      </c>
      <c r="C28" s="10" t="s">
        <v>70</v>
      </c>
      <c r="D28" s="10" t="s">
        <v>71</v>
      </c>
      <c r="E28" s="9" t="n">
        <v>1943</v>
      </c>
      <c r="F28" s="9" t="s">
        <v>11</v>
      </c>
    </row>
    <row r="29" customFormat="false" ht="13.8" hidden="false" customHeight="false" outlineLevel="0" collapsed="false">
      <c r="A29" s="9" t="n">
        <v>41</v>
      </c>
      <c r="B29" s="10" t="s">
        <v>72</v>
      </c>
      <c r="C29" s="10" t="s">
        <v>73</v>
      </c>
      <c r="D29" s="10" t="s">
        <v>74</v>
      </c>
      <c r="E29" s="9" t="n">
        <v>1980</v>
      </c>
      <c r="F29" s="9" t="s">
        <v>27</v>
      </c>
    </row>
    <row r="30" customFormat="false" ht="13.8" hidden="false" customHeight="false" outlineLevel="0" collapsed="false">
      <c r="A30" s="9" t="n">
        <v>40</v>
      </c>
      <c r="B30" s="10" t="s">
        <v>75</v>
      </c>
      <c r="C30" s="10" t="s">
        <v>76</v>
      </c>
      <c r="D30" s="10" t="s">
        <v>77</v>
      </c>
      <c r="E30" s="9" t="n">
        <v>1953</v>
      </c>
      <c r="F30" s="9" t="s">
        <v>15</v>
      </c>
    </row>
    <row r="31" customFormat="false" ht="13.8" hidden="false" customHeight="false" outlineLevel="0" collapsed="false">
      <c r="A31" s="9" t="n">
        <v>37</v>
      </c>
      <c r="B31" s="10" t="s">
        <v>75</v>
      </c>
      <c r="C31" s="10" t="s">
        <v>78</v>
      </c>
      <c r="D31" s="10" t="s">
        <v>79</v>
      </c>
      <c r="E31" s="9" t="n">
        <v>1945</v>
      </c>
      <c r="F31" s="9" t="s">
        <v>11</v>
      </c>
    </row>
    <row r="32" customFormat="false" ht="13.8" hidden="false" customHeight="false" outlineLevel="0" collapsed="false">
      <c r="A32" s="9" t="n">
        <v>35</v>
      </c>
      <c r="B32" s="10" t="s">
        <v>80</v>
      </c>
      <c r="C32" s="10" t="s">
        <v>81</v>
      </c>
      <c r="D32" s="10" t="s">
        <v>10</v>
      </c>
      <c r="E32" s="9" t="n">
        <v>1965</v>
      </c>
      <c r="F32" s="9" t="s">
        <v>31</v>
      </c>
    </row>
    <row r="33" customFormat="false" ht="13.8" hidden="false" customHeight="false" outlineLevel="0" collapsed="false">
      <c r="A33" s="9" t="n">
        <v>47</v>
      </c>
      <c r="B33" s="10" t="s">
        <v>82</v>
      </c>
      <c r="C33" s="10" t="s">
        <v>83</v>
      </c>
      <c r="D33" s="10" t="s">
        <v>10</v>
      </c>
      <c r="E33" s="9" t="n">
        <v>2006</v>
      </c>
      <c r="F33" s="9" t="s">
        <v>19</v>
      </c>
    </row>
    <row r="34" customFormat="false" ht="13.8" hidden="false" customHeight="false" outlineLevel="0" collapsed="false">
      <c r="A34" s="9" t="n">
        <v>48</v>
      </c>
      <c r="B34" s="10" t="s">
        <v>84</v>
      </c>
      <c r="C34" s="10" t="s">
        <v>36</v>
      </c>
      <c r="D34" s="10" t="s">
        <v>18</v>
      </c>
      <c r="E34" s="9" t="n">
        <v>2004</v>
      </c>
      <c r="F34" s="9" t="s">
        <v>19</v>
      </c>
    </row>
    <row r="35" customFormat="false" ht="13.8" hidden="false" customHeight="false" outlineLevel="0" collapsed="false">
      <c r="A35" s="9" t="n">
        <v>49</v>
      </c>
      <c r="B35" s="10" t="s">
        <v>85</v>
      </c>
      <c r="C35" s="10" t="s">
        <v>86</v>
      </c>
      <c r="D35" s="10" t="s">
        <v>10</v>
      </c>
      <c r="E35" s="9" t="n">
        <v>2006</v>
      </c>
      <c r="F35" s="9" t="s">
        <v>19</v>
      </c>
    </row>
    <row r="36" customFormat="false" ht="13.8" hidden="false" customHeight="false" outlineLevel="0" collapsed="false">
      <c r="A36" s="9" t="n">
        <v>51</v>
      </c>
      <c r="B36" s="10" t="s">
        <v>87</v>
      </c>
      <c r="C36" s="10" t="s">
        <v>88</v>
      </c>
      <c r="D36" s="10" t="s">
        <v>10</v>
      </c>
      <c r="E36" s="9" t="n">
        <v>2005</v>
      </c>
      <c r="F36" s="9" t="s">
        <v>27</v>
      </c>
    </row>
    <row r="37" customFormat="false" ht="13.8" hidden="false" customHeight="false" outlineLevel="0" collapsed="false">
      <c r="A37" s="9" t="n">
        <v>52</v>
      </c>
      <c r="B37" s="10" t="s">
        <v>89</v>
      </c>
      <c r="C37" s="10" t="s">
        <v>90</v>
      </c>
      <c r="D37" s="10" t="s">
        <v>10</v>
      </c>
      <c r="E37" s="9" t="n">
        <v>2005</v>
      </c>
      <c r="F37" s="9" t="s">
        <v>19</v>
      </c>
    </row>
    <row r="38" customFormat="false" ht="13.8" hidden="false" customHeight="false" outlineLevel="0" collapsed="false">
      <c r="A38" s="9" t="n">
        <v>54</v>
      </c>
      <c r="B38" s="10" t="s">
        <v>91</v>
      </c>
      <c r="C38" s="10" t="s">
        <v>29</v>
      </c>
      <c r="D38" s="10" t="s">
        <v>42</v>
      </c>
      <c r="E38" s="9" t="n">
        <v>1951</v>
      </c>
      <c r="F38" s="9" t="s">
        <v>15</v>
      </c>
    </row>
    <row r="39" customFormat="false" ht="13.8" hidden="false" customHeight="false" outlineLevel="0" collapsed="false">
      <c r="A39" s="9" t="n">
        <v>56</v>
      </c>
      <c r="B39" s="10" t="s">
        <v>92</v>
      </c>
      <c r="C39" s="10" t="s">
        <v>93</v>
      </c>
      <c r="D39" s="10" t="s">
        <v>42</v>
      </c>
      <c r="E39" s="9" t="n">
        <v>1978</v>
      </c>
      <c r="F39" s="9" t="s">
        <v>24</v>
      </c>
    </row>
    <row r="40" customFormat="false" ht="13.8" hidden="false" customHeight="false" outlineLevel="0" collapsed="false">
      <c r="A40" s="9" t="n">
        <v>60</v>
      </c>
      <c r="B40" s="10" t="s">
        <v>94</v>
      </c>
      <c r="C40" s="10" t="s">
        <v>29</v>
      </c>
      <c r="D40" s="10" t="s">
        <v>42</v>
      </c>
      <c r="E40" s="9" t="n">
        <v>1977</v>
      </c>
      <c r="F40" s="9" t="s">
        <v>43</v>
      </c>
    </row>
    <row r="41" customFormat="false" ht="13.8" hidden="false" customHeight="false" outlineLevel="0" collapsed="false">
      <c r="A41" s="9" t="n">
        <v>62</v>
      </c>
      <c r="B41" s="10" t="s">
        <v>95</v>
      </c>
      <c r="C41" s="10" t="s">
        <v>96</v>
      </c>
      <c r="D41" s="10" t="s">
        <v>97</v>
      </c>
      <c r="E41" s="9" t="n">
        <v>1967</v>
      </c>
      <c r="F41" s="9" t="s">
        <v>31</v>
      </c>
    </row>
    <row r="42" customFormat="false" ht="13.8" hidden="false" customHeight="false" outlineLevel="0" collapsed="false">
      <c r="A42" s="9" t="n">
        <v>63</v>
      </c>
      <c r="B42" s="10" t="s">
        <v>98</v>
      </c>
      <c r="C42" s="10" t="s">
        <v>99</v>
      </c>
      <c r="D42" s="10" t="s">
        <v>100</v>
      </c>
      <c r="E42" s="9" t="n">
        <v>1962</v>
      </c>
      <c r="F42" s="9" t="s">
        <v>101</v>
      </c>
    </row>
    <row r="43" customFormat="false" ht="13.8" hidden="false" customHeight="false" outlineLevel="0" collapsed="false">
      <c r="A43" s="9" t="n">
        <v>66</v>
      </c>
      <c r="B43" s="10" t="s">
        <v>102</v>
      </c>
      <c r="C43" s="10" t="s">
        <v>29</v>
      </c>
      <c r="D43" s="10" t="s">
        <v>42</v>
      </c>
      <c r="E43" s="9" t="n">
        <v>1986</v>
      </c>
      <c r="F43" s="9" t="s">
        <v>27</v>
      </c>
    </row>
    <row r="44" customFormat="false" ht="13.8" hidden="false" customHeight="false" outlineLevel="0" collapsed="false">
      <c r="A44" s="9" t="n">
        <v>67</v>
      </c>
      <c r="B44" s="10" t="s">
        <v>103</v>
      </c>
      <c r="C44" s="10" t="s">
        <v>29</v>
      </c>
      <c r="D44" s="10" t="s">
        <v>104</v>
      </c>
      <c r="E44" s="9" t="n">
        <v>1972</v>
      </c>
      <c r="F44" s="9" t="s">
        <v>43</v>
      </c>
    </row>
    <row r="45" customFormat="false" ht="13.8" hidden="false" customHeight="false" outlineLevel="0" collapsed="false">
      <c r="A45" s="9" t="n">
        <v>68</v>
      </c>
      <c r="B45" s="10" t="s">
        <v>105</v>
      </c>
      <c r="C45" s="10" t="s">
        <v>106</v>
      </c>
      <c r="D45" s="10" t="s">
        <v>104</v>
      </c>
      <c r="E45" s="9" t="n">
        <v>2006</v>
      </c>
      <c r="F45" s="9" t="s">
        <v>27</v>
      </c>
    </row>
    <row r="46" customFormat="false" ht="13.8" hidden="false" customHeight="false" outlineLevel="0" collapsed="false">
      <c r="A46" s="9" t="n">
        <v>69</v>
      </c>
      <c r="B46" s="10" t="s">
        <v>107</v>
      </c>
      <c r="C46" s="10" t="s">
        <v>108</v>
      </c>
      <c r="D46" s="10" t="s">
        <v>42</v>
      </c>
      <c r="E46" s="9" t="n">
        <v>1968</v>
      </c>
      <c r="F46" s="9" t="s">
        <v>62</v>
      </c>
    </row>
    <row r="47" customFormat="false" ht="13.8" hidden="false" customHeight="false" outlineLevel="0" collapsed="false">
      <c r="A47" s="9" t="n">
        <v>70</v>
      </c>
      <c r="B47" s="10" t="s">
        <v>109</v>
      </c>
      <c r="C47" s="10" t="s">
        <v>73</v>
      </c>
      <c r="D47" s="10" t="s">
        <v>10</v>
      </c>
      <c r="E47" s="9" t="n">
        <v>1952</v>
      </c>
      <c r="F47" s="9" t="s">
        <v>15</v>
      </c>
    </row>
    <row r="48" customFormat="false" ht="13.8" hidden="false" customHeight="false" outlineLevel="0" collapsed="false">
      <c r="A48" s="9" t="n">
        <v>71</v>
      </c>
      <c r="B48" s="10" t="s">
        <v>65</v>
      </c>
      <c r="C48" s="10" t="s">
        <v>110</v>
      </c>
      <c r="D48" s="10" t="s">
        <v>111</v>
      </c>
      <c r="E48" s="9" t="n">
        <v>1966</v>
      </c>
      <c r="F48" s="9" t="s">
        <v>31</v>
      </c>
    </row>
    <row r="49" customFormat="false" ht="13.8" hidden="false" customHeight="false" outlineLevel="0" collapsed="false">
      <c r="A49" s="9" t="n">
        <v>72</v>
      </c>
      <c r="B49" s="10" t="s">
        <v>112</v>
      </c>
      <c r="C49" s="10" t="s">
        <v>83</v>
      </c>
      <c r="D49" s="10" t="s">
        <v>10</v>
      </c>
      <c r="E49" s="9" t="n">
        <v>2003</v>
      </c>
      <c r="F49" s="9" t="s">
        <v>19</v>
      </c>
    </row>
    <row r="50" customFormat="false" ht="13.8" hidden="false" customHeight="false" outlineLevel="0" collapsed="false">
      <c r="A50" s="9" t="n">
        <v>77</v>
      </c>
      <c r="B50" s="10" t="s">
        <v>113</v>
      </c>
      <c r="C50" s="10" t="s">
        <v>114</v>
      </c>
      <c r="D50" s="10" t="s">
        <v>10</v>
      </c>
      <c r="E50" s="9" t="n">
        <v>2002</v>
      </c>
      <c r="F50" s="9" t="s">
        <v>19</v>
      </c>
    </row>
    <row r="51" customFormat="false" ht="13.8" hidden="false" customHeight="false" outlineLevel="0" collapsed="false">
      <c r="A51" s="9" t="n">
        <v>89</v>
      </c>
      <c r="B51" s="10" t="s">
        <v>115</v>
      </c>
      <c r="C51" s="10" t="s">
        <v>116</v>
      </c>
      <c r="D51" s="10" t="s">
        <v>10</v>
      </c>
      <c r="E51" s="9" t="n">
        <v>1953</v>
      </c>
      <c r="F51" s="9" t="s">
        <v>15</v>
      </c>
    </row>
    <row r="52" customFormat="false" ht="13.8" hidden="false" customHeight="false" outlineLevel="0" collapsed="false">
      <c r="A52" s="9" t="n">
        <v>88</v>
      </c>
      <c r="B52" s="10" t="s">
        <v>117</v>
      </c>
      <c r="C52" s="10" t="s">
        <v>81</v>
      </c>
      <c r="D52" s="10" t="s">
        <v>42</v>
      </c>
      <c r="E52" s="9" t="n">
        <v>1959</v>
      </c>
      <c r="F52" s="9" t="s">
        <v>15</v>
      </c>
    </row>
    <row r="53" customFormat="false" ht="13.8" hidden="false" customHeight="false" outlineLevel="0" collapsed="false">
      <c r="A53" s="9" t="n">
        <v>87</v>
      </c>
      <c r="B53" s="10" t="s">
        <v>118</v>
      </c>
      <c r="C53" s="10" t="s">
        <v>119</v>
      </c>
      <c r="D53" s="10" t="s">
        <v>58</v>
      </c>
      <c r="E53" s="9" t="n">
        <v>1991</v>
      </c>
      <c r="F53" s="9" t="s">
        <v>19</v>
      </c>
    </row>
    <row r="54" customFormat="false" ht="13.8" hidden="false" customHeight="false" outlineLevel="0" collapsed="false">
      <c r="A54" s="9" t="n">
        <v>86</v>
      </c>
      <c r="B54" s="10" t="s">
        <v>120</v>
      </c>
      <c r="C54" s="10" t="s">
        <v>121</v>
      </c>
      <c r="D54" s="10" t="s">
        <v>122</v>
      </c>
      <c r="E54" s="9" t="n">
        <v>1985</v>
      </c>
      <c r="F54" s="9" t="s">
        <v>27</v>
      </c>
    </row>
    <row r="55" customFormat="false" ht="13.8" hidden="false" customHeight="false" outlineLevel="0" collapsed="false">
      <c r="A55" s="9" t="n">
        <v>85</v>
      </c>
      <c r="B55" s="10" t="s">
        <v>123</v>
      </c>
      <c r="C55" s="10" t="s">
        <v>86</v>
      </c>
      <c r="D55" s="10" t="s">
        <v>124</v>
      </c>
      <c r="E55" s="9" t="n">
        <v>1964</v>
      </c>
      <c r="F55" s="9" t="s">
        <v>101</v>
      </c>
    </row>
    <row r="56" customFormat="false" ht="13.8" hidden="false" customHeight="false" outlineLevel="0" collapsed="false">
      <c r="A56" s="9" t="n">
        <v>83</v>
      </c>
      <c r="B56" s="10" t="s">
        <v>125</v>
      </c>
      <c r="C56" s="10" t="s">
        <v>48</v>
      </c>
      <c r="D56" s="10" t="s">
        <v>126</v>
      </c>
      <c r="E56" s="9" t="n">
        <v>2007</v>
      </c>
      <c r="F56" s="9" t="s">
        <v>27</v>
      </c>
    </row>
    <row r="57" customFormat="false" ht="13.8" hidden="false" customHeight="false" outlineLevel="0" collapsed="false">
      <c r="A57" s="9" t="n">
        <v>82</v>
      </c>
      <c r="B57" s="10" t="s">
        <v>127</v>
      </c>
      <c r="C57" s="10" t="s">
        <v>60</v>
      </c>
      <c r="D57" s="10" t="s">
        <v>126</v>
      </c>
      <c r="E57" s="9" t="n">
        <v>1978</v>
      </c>
      <c r="F57" s="9" t="s">
        <v>24</v>
      </c>
    </row>
    <row r="58" customFormat="false" ht="13.8" hidden="false" customHeight="false" outlineLevel="0" collapsed="false">
      <c r="A58" s="9" t="n">
        <v>81</v>
      </c>
      <c r="B58" s="10" t="s">
        <v>128</v>
      </c>
      <c r="C58" s="10" t="s">
        <v>129</v>
      </c>
      <c r="D58" s="10" t="s">
        <v>10</v>
      </c>
      <c r="E58" s="9" t="n">
        <v>1959</v>
      </c>
      <c r="F58" s="9" t="s">
        <v>15</v>
      </c>
    </row>
    <row r="59" customFormat="false" ht="13.8" hidden="false" customHeight="false" outlineLevel="0" collapsed="false">
      <c r="A59" s="9" t="n">
        <v>79</v>
      </c>
      <c r="B59" s="10" t="s">
        <v>130</v>
      </c>
      <c r="C59" s="10" t="s">
        <v>131</v>
      </c>
      <c r="D59" s="10" t="s">
        <v>30</v>
      </c>
      <c r="E59" s="9" t="n">
        <v>1968</v>
      </c>
      <c r="F59" s="9" t="s">
        <v>62</v>
      </c>
    </row>
    <row r="60" customFormat="false" ht="13.8" hidden="false" customHeight="false" outlineLevel="0" collapsed="false">
      <c r="A60" s="9" t="n">
        <v>78</v>
      </c>
      <c r="B60" s="10" t="s">
        <v>132</v>
      </c>
      <c r="C60" s="10" t="s">
        <v>133</v>
      </c>
      <c r="D60" s="10" t="s">
        <v>134</v>
      </c>
      <c r="E60" s="9" t="n">
        <v>1973</v>
      </c>
      <c r="F60" s="9" t="s">
        <v>43</v>
      </c>
    </row>
    <row r="61" customFormat="false" ht="13.8" hidden="false" customHeight="false" outlineLevel="0" collapsed="false">
      <c r="A61" s="9" t="n">
        <v>91</v>
      </c>
      <c r="B61" s="10" t="s">
        <v>44</v>
      </c>
      <c r="C61" s="10" t="s">
        <v>133</v>
      </c>
      <c r="D61" s="10" t="s">
        <v>10</v>
      </c>
      <c r="E61" s="9" t="n">
        <v>1962</v>
      </c>
      <c r="F61" s="9" t="s">
        <v>31</v>
      </c>
    </row>
    <row r="62" customFormat="false" ht="13.8" hidden="false" customHeight="false" outlineLevel="0" collapsed="false">
      <c r="A62" s="9" t="n">
        <v>111</v>
      </c>
      <c r="B62" s="10" t="s">
        <v>135</v>
      </c>
      <c r="C62" s="10" t="s">
        <v>136</v>
      </c>
      <c r="D62" s="10" t="s">
        <v>137</v>
      </c>
      <c r="E62" s="9" t="n">
        <v>1996</v>
      </c>
      <c r="F62" s="9" t="s">
        <v>19</v>
      </c>
    </row>
    <row r="63" customFormat="false" ht="13.8" hidden="false" customHeight="false" outlineLevel="0" collapsed="false">
      <c r="A63" s="9" t="n">
        <v>106</v>
      </c>
      <c r="B63" s="10" t="s">
        <v>138</v>
      </c>
      <c r="C63" s="10" t="s">
        <v>139</v>
      </c>
      <c r="D63" s="10" t="s">
        <v>140</v>
      </c>
      <c r="E63" s="9" t="n">
        <v>1983</v>
      </c>
      <c r="F63" s="9" t="s">
        <v>27</v>
      </c>
    </row>
    <row r="64" customFormat="false" ht="13.8" hidden="false" customHeight="false" outlineLevel="0" collapsed="false">
      <c r="A64" s="9" t="n">
        <v>104</v>
      </c>
      <c r="B64" s="10" t="s">
        <v>141</v>
      </c>
      <c r="C64" s="10" t="s">
        <v>110</v>
      </c>
      <c r="D64" s="10" t="s">
        <v>10</v>
      </c>
      <c r="E64" s="9" t="n">
        <v>1948</v>
      </c>
      <c r="F64" s="9" t="s">
        <v>11</v>
      </c>
    </row>
    <row r="65" customFormat="false" ht="13.8" hidden="false" customHeight="false" outlineLevel="0" collapsed="false">
      <c r="A65" s="9" t="n">
        <v>103</v>
      </c>
      <c r="B65" s="10" t="s">
        <v>142</v>
      </c>
      <c r="C65" s="10" t="s">
        <v>33</v>
      </c>
      <c r="D65" s="10" t="s">
        <v>42</v>
      </c>
      <c r="E65" s="9" t="n">
        <v>1965</v>
      </c>
      <c r="F65" s="9" t="s">
        <v>31</v>
      </c>
    </row>
    <row r="66" customFormat="false" ht="13.8" hidden="false" customHeight="false" outlineLevel="0" collapsed="false">
      <c r="A66" s="9" t="n">
        <v>102</v>
      </c>
      <c r="B66" s="10" t="s">
        <v>143</v>
      </c>
      <c r="C66" s="10" t="s">
        <v>144</v>
      </c>
      <c r="D66" s="10" t="s">
        <v>58</v>
      </c>
      <c r="E66" s="9" t="n">
        <v>1972</v>
      </c>
      <c r="F66" s="9" t="s">
        <v>62</v>
      </c>
    </row>
    <row r="67" customFormat="false" ht="13.8" hidden="false" customHeight="false" outlineLevel="0" collapsed="false">
      <c r="A67" s="9" t="n">
        <v>100</v>
      </c>
      <c r="B67" s="10" t="s">
        <v>145</v>
      </c>
      <c r="C67" s="10" t="s">
        <v>110</v>
      </c>
      <c r="D67" s="10" t="s">
        <v>146</v>
      </c>
      <c r="E67" s="9" t="n">
        <v>1953</v>
      </c>
      <c r="F67" s="9" t="s">
        <v>15</v>
      </c>
    </row>
    <row r="68" customFormat="false" ht="13.8" hidden="false" customHeight="false" outlineLevel="0" collapsed="false">
      <c r="A68" s="9" t="n">
        <v>98</v>
      </c>
      <c r="B68" s="10" t="s">
        <v>147</v>
      </c>
      <c r="C68" s="10" t="s">
        <v>148</v>
      </c>
      <c r="D68" s="10" t="s">
        <v>149</v>
      </c>
      <c r="E68" s="9" t="n">
        <v>1975</v>
      </c>
      <c r="F68" s="9" t="s">
        <v>43</v>
      </c>
    </row>
    <row r="69" customFormat="false" ht="13.8" hidden="false" customHeight="false" outlineLevel="0" collapsed="false">
      <c r="A69" s="9" t="n">
        <v>95</v>
      </c>
      <c r="B69" s="10" t="s">
        <v>150</v>
      </c>
      <c r="C69" s="10" t="s">
        <v>151</v>
      </c>
      <c r="D69" s="10" t="s">
        <v>152</v>
      </c>
      <c r="E69" s="9" t="n">
        <v>1975</v>
      </c>
      <c r="F69" s="9" t="s">
        <v>24</v>
      </c>
    </row>
    <row r="70" customFormat="false" ht="13.8" hidden="false" customHeight="false" outlineLevel="0" collapsed="false">
      <c r="A70" s="9" t="n">
        <v>93</v>
      </c>
      <c r="B70" s="10" t="s">
        <v>135</v>
      </c>
      <c r="C70" s="10" t="s">
        <v>153</v>
      </c>
      <c r="D70" s="10" t="s">
        <v>42</v>
      </c>
      <c r="E70" s="9" t="n">
        <v>1970</v>
      </c>
      <c r="F70" s="9" t="s">
        <v>43</v>
      </c>
    </row>
    <row r="71" customFormat="false" ht="13.8" hidden="false" customHeight="false" outlineLevel="0" collapsed="false">
      <c r="A71" s="9" t="n">
        <v>112</v>
      </c>
      <c r="B71" s="10" t="s">
        <v>154</v>
      </c>
      <c r="C71" s="10" t="s">
        <v>155</v>
      </c>
      <c r="D71" s="10" t="s">
        <v>137</v>
      </c>
      <c r="E71" s="9" t="n">
        <v>1978</v>
      </c>
      <c r="F71" s="9" t="s">
        <v>27</v>
      </c>
    </row>
    <row r="72" customFormat="false" ht="13.8" hidden="false" customHeight="false" outlineLevel="0" collapsed="false">
      <c r="A72" s="9" t="n">
        <v>113</v>
      </c>
      <c r="B72" s="10" t="s">
        <v>156</v>
      </c>
      <c r="C72" s="10" t="s">
        <v>86</v>
      </c>
      <c r="D72" s="10" t="s">
        <v>58</v>
      </c>
      <c r="E72" s="9" t="n">
        <v>1986</v>
      </c>
      <c r="F72" s="9" t="s">
        <v>19</v>
      </c>
    </row>
    <row r="73" customFormat="false" ht="13.8" hidden="false" customHeight="false" outlineLevel="0" collapsed="false">
      <c r="A73" s="9" t="n">
        <v>114</v>
      </c>
      <c r="B73" s="10" t="s">
        <v>157</v>
      </c>
      <c r="C73" s="10" t="s">
        <v>73</v>
      </c>
      <c r="D73" s="10" t="s">
        <v>158</v>
      </c>
      <c r="E73" s="9" t="n">
        <v>1991</v>
      </c>
      <c r="F73" s="9" t="s">
        <v>27</v>
      </c>
    </row>
    <row r="74" customFormat="false" ht="13.8" hidden="false" customHeight="false" outlineLevel="0" collapsed="false">
      <c r="A74" s="9" t="n">
        <v>115</v>
      </c>
      <c r="B74" s="10" t="s">
        <v>159</v>
      </c>
      <c r="C74" s="10" t="s">
        <v>139</v>
      </c>
      <c r="D74" s="10" t="s">
        <v>10</v>
      </c>
      <c r="E74" s="9" t="n">
        <v>1951</v>
      </c>
      <c r="F74" s="9" t="s">
        <v>15</v>
      </c>
    </row>
    <row r="75" customFormat="false" ht="13.8" hidden="false" customHeight="false" outlineLevel="0" collapsed="false">
      <c r="A75" s="9" t="n">
        <v>116</v>
      </c>
      <c r="B75" s="10" t="s">
        <v>160</v>
      </c>
      <c r="C75" s="10" t="s">
        <v>161</v>
      </c>
      <c r="D75" s="10" t="s">
        <v>162</v>
      </c>
      <c r="E75" s="9" t="n">
        <v>1982</v>
      </c>
      <c r="F75" s="9" t="s">
        <v>24</v>
      </c>
    </row>
    <row r="76" customFormat="false" ht="13.8" hidden="false" customHeight="false" outlineLevel="0" collapsed="false">
      <c r="A76" s="11" t="n">
        <v>118</v>
      </c>
      <c r="B76" s="12" t="s">
        <v>163</v>
      </c>
      <c r="C76" s="12" t="s">
        <v>144</v>
      </c>
      <c r="D76" s="12" t="s">
        <v>58</v>
      </c>
      <c r="E76" s="11" t="n">
        <v>1974</v>
      </c>
      <c r="F76" s="13" t="s">
        <v>62</v>
      </c>
    </row>
    <row r="77" customFormat="false" ht="13.8" hidden="false" customHeight="false" outlineLevel="0" collapsed="false">
      <c r="A77" s="11" t="n">
        <v>117</v>
      </c>
      <c r="B77" s="12" t="s">
        <v>164</v>
      </c>
      <c r="C77" s="12" t="s">
        <v>54</v>
      </c>
      <c r="D77" s="12" t="s">
        <v>58</v>
      </c>
      <c r="E77" s="11" t="n">
        <v>1975</v>
      </c>
      <c r="F77" s="13" t="s">
        <v>43</v>
      </c>
    </row>
    <row r="78" customFormat="false" ht="13.8" hidden="false" customHeight="false" outlineLevel="0" collapsed="false">
      <c r="A78" s="11" t="n">
        <v>121</v>
      </c>
      <c r="B78" s="12" t="s">
        <v>165</v>
      </c>
      <c r="C78" s="12" t="s">
        <v>73</v>
      </c>
      <c r="D78" s="12" t="s">
        <v>166</v>
      </c>
      <c r="E78" s="11" t="n">
        <v>1985</v>
      </c>
      <c r="F78" s="13" t="s">
        <v>27</v>
      </c>
    </row>
    <row r="79" customFormat="false" ht="13.8" hidden="false" customHeight="false" outlineLevel="0" collapsed="false">
      <c r="A79" s="14" t="n">
        <v>122</v>
      </c>
      <c r="B79" s="15" t="s">
        <v>167</v>
      </c>
      <c r="C79" s="15" t="s">
        <v>168</v>
      </c>
      <c r="D79" s="15" t="s">
        <v>42</v>
      </c>
      <c r="E79" s="16" t="s">
        <v>169</v>
      </c>
      <c r="F79" s="9" t="s">
        <v>24</v>
      </c>
    </row>
    <row r="80" customFormat="false" ht="13.8" hidden="false" customHeight="false" outlineLevel="0" collapsed="false">
      <c r="A80" s="17"/>
      <c r="B80" s="18"/>
      <c r="C80" s="18"/>
      <c r="D80" s="18"/>
      <c r="E80" s="19"/>
    </row>
    <row r="81" customFormat="false" ht="13.8" hidden="false" customHeight="false" outlineLevel="0" collapsed="false">
      <c r="A81" s="18" t="s">
        <v>170</v>
      </c>
      <c r="D81" s="18"/>
    </row>
    <row r="82" customFormat="false" ht="13.8" hidden="false" customHeight="false" outlineLevel="0" collapsed="false">
      <c r="B82" s="18"/>
    </row>
    <row r="83" customFormat="false" ht="13.8" hidden="false" customHeight="false" outlineLevel="0" collapsed="false">
      <c r="A83" s="0" t="s">
        <v>171</v>
      </c>
      <c r="D83" s="0" t="s">
        <v>172</v>
      </c>
    </row>
    <row r="1048576" customFormat="false" ht="12.8" hidden="false" customHeight="false" outlineLevel="0" collapsed="false"/>
  </sheetData>
  <mergeCells count="2">
    <mergeCell ref="A1:F2"/>
    <mergeCell ref="A3:F3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048576"/>
  <sheetViews>
    <sheetView showFormulas="false" showGridLines="false" showRowColHeaders="true" showZeros="true" rightToLeft="false" tabSelected="false" showOutlineSymbols="true" defaultGridColor="true" view="normal" topLeftCell="A43" colorId="64" zoomScale="100" zoomScaleNormal="100" zoomScalePageLayoutView="100" workbookViewId="0">
      <selection pane="topLeft" activeCell="F76" activeCellId="0" sqref="F76"/>
    </sheetView>
  </sheetViews>
  <sheetFormatPr defaultRowHeight="13.8" zeroHeight="false" outlineLevelRow="0" outlineLevelCol="0"/>
  <cols>
    <col collapsed="false" customWidth="true" hidden="false" outlineLevel="0" max="1" min="1" style="20" width="9.72"/>
    <col collapsed="false" customWidth="true" hidden="false" outlineLevel="0" max="2" min="2" style="20" width="13.19"/>
    <col collapsed="false" customWidth="true" hidden="false" outlineLevel="0" max="3" min="3" style="21" width="13.19"/>
    <col collapsed="false" customWidth="true" hidden="false" outlineLevel="0" max="4" min="4" style="22" width="13.19"/>
    <col collapsed="false" customWidth="true" hidden="false" outlineLevel="0" max="5" min="5" style="23" width="13.19"/>
    <col collapsed="false" customWidth="true" hidden="false" outlineLevel="0" max="6" min="6" style="22" width="13.19"/>
    <col collapsed="false" customWidth="true" hidden="false" outlineLevel="0" max="7" min="7" style="23" width="13.19"/>
    <col collapsed="false" customWidth="true" hidden="false" outlineLevel="0" max="1025" min="8" style="0" width="8.67"/>
  </cols>
  <sheetData>
    <row r="1" customFormat="false" ht="13.8" hidden="false" customHeight="false" outlineLevel="0" collapsed="false">
      <c r="A1" s="24" t="s">
        <v>2</v>
      </c>
      <c r="B1" s="24" t="s">
        <v>173</v>
      </c>
      <c r="C1" s="25"/>
      <c r="D1" s="25"/>
      <c r="E1" s="26" t="s">
        <v>174</v>
      </c>
      <c r="F1" s="26"/>
      <c r="G1" s="26"/>
    </row>
    <row r="2" customFormat="false" ht="13.8" hidden="false" customHeight="false" outlineLevel="0" collapsed="false">
      <c r="A2" s="27" t="n">
        <v>11</v>
      </c>
      <c r="B2" s="28" t="n">
        <v>1</v>
      </c>
      <c r="C2" s="29"/>
      <c r="D2" s="30" t="s">
        <v>175</v>
      </c>
      <c r="E2" s="31"/>
      <c r="F2" s="30" t="s">
        <v>176</v>
      </c>
      <c r="G2" s="32"/>
    </row>
    <row r="3" customFormat="false" ht="13.8" hidden="false" customHeight="false" outlineLevel="0" collapsed="false">
      <c r="A3" s="27" t="n">
        <v>24</v>
      </c>
      <c r="B3" s="28" t="n">
        <v>2</v>
      </c>
      <c r="C3" s="29"/>
      <c r="D3" s="30" t="s">
        <v>175</v>
      </c>
      <c r="E3" s="31"/>
      <c r="F3" s="30" t="s">
        <v>177</v>
      </c>
      <c r="G3" s="31"/>
    </row>
    <row r="4" customFormat="false" ht="13.8" hidden="false" customHeight="false" outlineLevel="0" collapsed="false">
      <c r="A4" s="27" t="n">
        <v>27</v>
      </c>
      <c r="B4" s="28" t="n">
        <v>3</v>
      </c>
      <c r="C4" s="29"/>
      <c r="D4" s="30" t="s">
        <v>175</v>
      </c>
      <c r="E4" s="31"/>
      <c r="F4" s="30" t="s">
        <v>178</v>
      </c>
      <c r="G4" s="32"/>
    </row>
    <row r="5" customFormat="false" ht="13.8" hidden="false" customHeight="false" outlineLevel="0" collapsed="false">
      <c r="A5" s="27" t="n">
        <v>66</v>
      </c>
      <c r="B5" s="28" t="n">
        <v>4</v>
      </c>
      <c r="C5" s="29"/>
      <c r="D5" s="30" t="s">
        <v>175</v>
      </c>
      <c r="E5" s="31"/>
      <c r="F5" s="30" t="s">
        <v>179</v>
      </c>
      <c r="G5" s="33"/>
    </row>
    <row r="6" customFormat="false" ht="13.8" hidden="false" customHeight="false" outlineLevel="0" collapsed="false">
      <c r="A6" s="27" t="n">
        <v>6</v>
      </c>
      <c r="B6" s="28" t="n">
        <v>5</v>
      </c>
      <c r="C6" s="29"/>
      <c r="D6" s="30" t="s">
        <v>175</v>
      </c>
      <c r="E6" s="31"/>
      <c r="F6" s="30" t="s">
        <v>180</v>
      </c>
      <c r="G6" s="33"/>
    </row>
    <row r="7" customFormat="false" ht="13.8" hidden="false" customHeight="false" outlineLevel="0" collapsed="false">
      <c r="A7" s="27" t="n">
        <v>106</v>
      </c>
      <c r="B7" s="28" t="n">
        <v>6</v>
      </c>
      <c r="C7" s="29"/>
      <c r="D7" s="30" t="s">
        <v>175</v>
      </c>
      <c r="E7" s="31"/>
      <c r="F7" s="30" t="s">
        <v>181</v>
      </c>
      <c r="G7" s="33"/>
    </row>
    <row r="8" customFormat="false" ht="13.8" hidden="false" customHeight="false" outlineLevel="0" collapsed="false">
      <c r="A8" s="27" t="n">
        <v>35</v>
      </c>
      <c r="B8" s="28" t="n">
        <v>7</v>
      </c>
      <c r="C8" s="29"/>
      <c r="D8" s="30" t="s">
        <v>175</v>
      </c>
      <c r="E8" s="31"/>
      <c r="F8" s="30" t="s">
        <v>182</v>
      </c>
      <c r="G8" s="33"/>
    </row>
    <row r="9" customFormat="false" ht="13.8" hidden="false" customHeight="false" outlineLevel="0" collapsed="false">
      <c r="A9" s="27" t="n">
        <v>12</v>
      </c>
      <c r="B9" s="28" t="n">
        <v>8</v>
      </c>
      <c r="C9" s="29"/>
      <c r="D9" s="30" t="s">
        <v>175</v>
      </c>
      <c r="E9" s="33"/>
      <c r="F9" s="30" t="s">
        <v>183</v>
      </c>
      <c r="G9" s="33"/>
    </row>
    <row r="10" customFormat="false" ht="13.8" hidden="false" customHeight="false" outlineLevel="0" collapsed="false">
      <c r="A10" s="27" t="n">
        <v>51</v>
      </c>
      <c r="B10" s="28" t="n">
        <v>9</v>
      </c>
      <c r="C10" s="29"/>
      <c r="D10" s="30" t="s">
        <v>175</v>
      </c>
      <c r="E10" s="33"/>
      <c r="F10" s="30" t="s">
        <v>184</v>
      </c>
      <c r="G10" s="33"/>
    </row>
    <row r="11" customFormat="false" ht="13.8" hidden="false" customHeight="false" outlineLevel="0" collapsed="false">
      <c r="A11" s="27" t="n">
        <v>67</v>
      </c>
      <c r="B11" s="28" t="n">
        <v>10</v>
      </c>
      <c r="C11" s="29"/>
      <c r="D11" s="30" t="s">
        <v>175</v>
      </c>
      <c r="E11" s="33"/>
      <c r="F11" s="30" t="s">
        <v>185</v>
      </c>
      <c r="G11" s="33"/>
    </row>
    <row r="12" customFormat="false" ht="13.8" hidden="false" customHeight="false" outlineLevel="0" collapsed="false">
      <c r="A12" s="27" t="n">
        <v>62</v>
      </c>
      <c r="B12" s="28" t="n">
        <v>11</v>
      </c>
      <c r="C12" s="29"/>
      <c r="D12" s="30" t="s">
        <v>175</v>
      </c>
      <c r="E12" s="33"/>
      <c r="F12" s="30" t="s">
        <v>186</v>
      </c>
      <c r="G12" s="33"/>
    </row>
    <row r="13" customFormat="false" ht="13.8" hidden="false" customHeight="false" outlineLevel="0" collapsed="false">
      <c r="A13" s="27" t="n">
        <v>93</v>
      </c>
      <c r="B13" s="28" t="n">
        <v>12</v>
      </c>
      <c r="C13" s="29"/>
      <c r="D13" s="30" t="s">
        <v>175</v>
      </c>
      <c r="E13" s="33"/>
      <c r="F13" s="30" t="s">
        <v>187</v>
      </c>
      <c r="G13" s="33"/>
    </row>
    <row r="14" customFormat="false" ht="13.8" hidden="false" customHeight="false" outlineLevel="0" collapsed="false">
      <c r="A14" s="27" t="n">
        <v>20</v>
      </c>
      <c r="B14" s="28" t="n">
        <v>13</v>
      </c>
      <c r="C14" s="29"/>
      <c r="D14" s="30" t="s">
        <v>175</v>
      </c>
      <c r="E14" s="33"/>
      <c r="F14" s="30" t="s">
        <v>188</v>
      </c>
      <c r="G14" s="33"/>
    </row>
    <row r="15" customFormat="false" ht="13.8" hidden="false" customHeight="false" outlineLevel="0" collapsed="false">
      <c r="A15" s="27" t="n">
        <v>9</v>
      </c>
      <c r="B15" s="28" t="n">
        <v>14</v>
      </c>
      <c r="C15" s="29"/>
      <c r="D15" s="30" t="s">
        <v>175</v>
      </c>
      <c r="E15" s="33"/>
      <c r="F15" s="30" t="s">
        <v>189</v>
      </c>
      <c r="G15" s="33"/>
    </row>
    <row r="16" customFormat="false" ht="13.8" hidden="false" customHeight="false" outlineLevel="0" collapsed="false">
      <c r="A16" s="27" t="n">
        <v>86</v>
      </c>
      <c r="B16" s="28" t="n">
        <v>15</v>
      </c>
      <c r="C16" s="29"/>
      <c r="D16" s="30" t="s">
        <v>175</v>
      </c>
      <c r="E16" s="33"/>
      <c r="F16" s="30" t="s">
        <v>190</v>
      </c>
      <c r="G16" s="33"/>
    </row>
    <row r="17" customFormat="false" ht="13.8" hidden="false" customHeight="false" outlineLevel="0" collapsed="false">
      <c r="A17" s="27" t="n">
        <v>13</v>
      </c>
      <c r="B17" s="28" t="n">
        <v>16</v>
      </c>
      <c r="C17" s="29"/>
      <c r="D17" s="30" t="s">
        <v>175</v>
      </c>
      <c r="E17" s="33"/>
      <c r="F17" s="30" t="s">
        <v>191</v>
      </c>
      <c r="G17" s="33"/>
    </row>
    <row r="18" customFormat="false" ht="13.8" hidden="false" customHeight="false" outlineLevel="0" collapsed="false">
      <c r="A18" s="27" t="n">
        <v>102</v>
      </c>
      <c r="B18" s="28" t="n">
        <v>17</v>
      </c>
      <c r="C18" s="29"/>
      <c r="D18" s="30" t="s">
        <v>175</v>
      </c>
      <c r="E18" s="33"/>
      <c r="F18" s="30" t="s">
        <v>192</v>
      </c>
      <c r="G18" s="33"/>
    </row>
    <row r="19" customFormat="false" ht="13.8" hidden="false" customHeight="false" outlineLevel="0" collapsed="false">
      <c r="A19" s="27" t="n">
        <v>88</v>
      </c>
      <c r="B19" s="28" t="n">
        <v>18</v>
      </c>
      <c r="C19" s="29"/>
      <c r="D19" s="30" t="s">
        <v>175</v>
      </c>
      <c r="E19" s="33"/>
      <c r="F19" s="30" t="s">
        <v>193</v>
      </c>
      <c r="G19" s="33"/>
    </row>
    <row r="20" customFormat="false" ht="13.8" hidden="false" customHeight="false" outlineLevel="0" collapsed="false">
      <c r="A20" s="27" t="n">
        <v>121</v>
      </c>
      <c r="B20" s="28" t="n">
        <v>19</v>
      </c>
      <c r="C20" s="29"/>
      <c r="D20" s="30" t="s">
        <v>175</v>
      </c>
      <c r="E20" s="33"/>
      <c r="F20" s="30" t="s">
        <v>194</v>
      </c>
      <c r="G20" s="33"/>
    </row>
    <row r="21" customFormat="false" ht="13.8" hidden="false" customHeight="false" outlineLevel="0" collapsed="false">
      <c r="A21" s="27" t="n">
        <v>41</v>
      </c>
      <c r="B21" s="28" t="n">
        <v>20</v>
      </c>
      <c r="C21" s="29"/>
      <c r="D21" s="30" t="s">
        <v>175</v>
      </c>
      <c r="E21" s="33"/>
      <c r="F21" s="30" t="s">
        <v>195</v>
      </c>
      <c r="G21" s="33"/>
    </row>
    <row r="22" customFormat="false" ht="13.8" hidden="false" customHeight="false" outlineLevel="0" collapsed="false">
      <c r="A22" s="27" t="n">
        <v>32</v>
      </c>
      <c r="B22" s="28" t="n">
        <v>21</v>
      </c>
      <c r="C22" s="29"/>
      <c r="D22" s="30" t="s">
        <v>175</v>
      </c>
      <c r="E22" s="33"/>
      <c r="F22" s="30" t="s">
        <v>196</v>
      </c>
      <c r="G22" s="33"/>
    </row>
    <row r="23" customFormat="false" ht="13.8" hidden="false" customHeight="false" outlineLevel="0" collapsed="false">
      <c r="A23" s="27" t="n">
        <v>25</v>
      </c>
      <c r="B23" s="28" t="n">
        <v>22</v>
      </c>
      <c r="C23" s="29"/>
      <c r="D23" s="30" t="s">
        <v>175</v>
      </c>
      <c r="E23" s="33"/>
      <c r="F23" s="30" t="s">
        <v>197</v>
      </c>
      <c r="G23" s="33"/>
    </row>
    <row r="24" customFormat="false" ht="13.8" hidden="false" customHeight="false" outlineLevel="0" collapsed="false">
      <c r="A24" s="27" t="n">
        <v>8</v>
      </c>
      <c r="B24" s="28" t="n">
        <v>23</v>
      </c>
      <c r="C24" s="29"/>
      <c r="D24" s="30" t="s">
        <v>175</v>
      </c>
      <c r="E24" s="33"/>
      <c r="F24" s="30" t="s">
        <v>198</v>
      </c>
      <c r="G24" s="33"/>
    </row>
    <row r="25" customFormat="false" ht="13.8" hidden="false" customHeight="false" outlineLevel="0" collapsed="false">
      <c r="A25" s="27" t="n">
        <v>10</v>
      </c>
      <c r="B25" s="28" t="n">
        <v>24</v>
      </c>
      <c r="C25" s="29"/>
      <c r="D25" s="30" t="s">
        <v>175</v>
      </c>
      <c r="E25" s="33"/>
      <c r="F25" s="30" t="s">
        <v>199</v>
      </c>
      <c r="G25" s="33"/>
    </row>
    <row r="26" customFormat="false" ht="13.8" hidden="false" customHeight="false" outlineLevel="0" collapsed="false">
      <c r="A26" s="27" t="n">
        <v>122</v>
      </c>
      <c r="B26" s="28" t="n">
        <v>25</v>
      </c>
      <c r="C26" s="29"/>
      <c r="D26" s="30" t="s">
        <v>175</v>
      </c>
      <c r="E26" s="33"/>
      <c r="F26" s="30" t="s">
        <v>200</v>
      </c>
      <c r="G26" s="33"/>
    </row>
    <row r="27" customFormat="false" ht="13.8" hidden="false" customHeight="false" outlineLevel="0" collapsed="false">
      <c r="A27" s="27" t="n">
        <v>26</v>
      </c>
      <c r="B27" s="28" t="n">
        <v>26</v>
      </c>
      <c r="C27" s="29"/>
      <c r="D27" s="30" t="s">
        <v>175</v>
      </c>
      <c r="E27" s="33"/>
      <c r="F27" s="30" t="s">
        <v>201</v>
      </c>
      <c r="G27" s="33"/>
    </row>
    <row r="28" customFormat="false" ht="13.8" hidden="false" customHeight="false" outlineLevel="0" collapsed="false">
      <c r="A28" s="27" t="n">
        <v>40</v>
      </c>
      <c r="B28" s="28" t="n">
        <v>27</v>
      </c>
      <c r="C28" s="29"/>
      <c r="D28" s="30" t="s">
        <v>175</v>
      </c>
      <c r="E28" s="33"/>
      <c r="F28" s="30" t="s">
        <v>202</v>
      </c>
      <c r="G28" s="33"/>
    </row>
    <row r="29" customFormat="false" ht="13.8" hidden="false" customHeight="false" outlineLevel="0" collapsed="false">
      <c r="A29" s="27" t="n">
        <v>111</v>
      </c>
      <c r="B29" s="28" t="n">
        <v>28</v>
      </c>
      <c r="C29" s="29"/>
      <c r="D29" s="30" t="s">
        <v>175</v>
      </c>
      <c r="E29" s="33"/>
      <c r="F29" s="30" t="s">
        <v>203</v>
      </c>
      <c r="G29" s="33"/>
    </row>
    <row r="30" customFormat="false" ht="13.8" hidden="false" customHeight="false" outlineLevel="0" collapsed="false">
      <c r="A30" s="27" t="n">
        <v>47</v>
      </c>
      <c r="B30" s="28" t="n">
        <v>29</v>
      </c>
      <c r="C30" s="29"/>
      <c r="D30" s="30" t="s">
        <v>175</v>
      </c>
      <c r="E30" s="33"/>
      <c r="F30" s="30" t="s">
        <v>204</v>
      </c>
      <c r="G30" s="33"/>
    </row>
    <row r="31" customFormat="false" ht="13.8" hidden="false" customHeight="false" outlineLevel="0" collapsed="false">
      <c r="A31" s="27" t="n">
        <v>46</v>
      </c>
      <c r="B31" s="28" t="n">
        <v>30</v>
      </c>
      <c r="C31" s="29"/>
      <c r="D31" s="30" t="s">
        <v>175</v>
      </c>
      <c r="E31" s="33"/>
      <c r="F31" s="30" t="s">
        <v>205</v>
      </c>
      <c r="G31" s="33"/>
    </row>
    <row r="32" customFormat="false" ht="13.8" hidden="false" customHeight="false" outlineLevel="0" collapsed="false">
      <c r="A32" s="27" t="n">
        <v>95</v>
      </c>
      <c r="B32" s="28" t="n">
        <v>31</v>
      </c>
      <c r="C32" s="29"/>
      <c r="D32" s="30" t="s">
        <v>175</v>
      </c>
      <c r="E32" s="33"/>
      <c r="F32" s="30" t="s">
        <v>206</v>
      </c>
      <c r="G32" s="33"/>
    </row>
    <row r="33" customFormat="false" ht="13.8" hidden="false" customHeight="false" outlineLevel="0" collapsed="false">
      <c r="A33" s="27" t="n">
        <v>45</v>
      </c>
      <c r="B33" s="28" t="n">
        <v>32</v>
      </c>
      <c r="C33" s="29"/>
      <c r="D33" s="30" t="s">
        <v>175</v>
      </c>
      <c r="E33" s="33"/>
      <c r="F33" s="30" t="s">
        <v>207</v>
      </c>
      <c r="G33" s="33"/>
    </row>
    <row r="34" customFormat="false" ht="13.8" hidden="false" customHeight="false" outlineLevel="0" collapsed="false">
      <c r="A34" s="27" t="n">
        <v>103</v>
      </c>
      <c r="B34" s="28" t="n">
        <v>33</v>
      </c>
      <c r="C34" s="29"/>
      <c r="D34" s="30" t="s">
        <v>175</v>
      </c>
      <c r="E34" s="33"/>
      <c r="F34" s="30" t="s">
        <v>208</v>
      </c>
      <c r="G34" s="33"/>
    </row>
    <row r="35" customFormat="false" ht="13.8" hidden="false" customHeight="false" outlineLevel="0" collapsed="false">
      <c r="A35" s="27" t="n">
        <v>116</v>
      </c>
      <c r="B35" s="28" t="n">
        <v>34</v>
      </c>
      <c r="C35" s="29"/>
      <c r="D35" s="30" t="s">
        <v>175</v>
      </c>
      <c r="E35" s="33"/>
      <c r="F35" s="30" t="s">
        <v>209</v>
      </c>
      <c r="G35" s="33"/>
    </row>
    <row r="36" customFormat="false" ht="13.8" hidden="false" customHeight="false" outlineLevel="0" collapsed="false">
      <c r="A36" s="27" t="n">
        <v>60</v>
      </c>
      <c r="B36" s="28" t="n">
        <v>35</v>
      </c>
      <c r="C36" s="29"/>
      <c r="D36" s="30" t="s">
        <v>175</v>
      </c>
      <c r="E36" s="33"/>
      <c r="F36" s="30" t="s">
        <v>210</v>
      </c>
      <c r="G36" s="33"/>
    </row>
    <row r="37" customFormat="false" ht="13.8" hidden="false" customHeight="false" outlineLevel="0" collapsed="false">
      <c r="A37" s="27" t="n">
        <v>77</v>
      </c>
      <c r="B37" s="28" t="n">
        <v>36</v>
      </c>
      <c r="C37" s="29"/>
      <c r="D37" s="30" t="s">
        <v>175</v>
      </c>
      <c r="E37" s="33"/>
      <c r="F37" s="30" t="s">
        <v>211</v>
      </c>
      <c r="G37" s="33"/>
    </row>
    <row r="38" customFormat="false" ht="13.8" hidden="false" customHeight="false" outlineLevel="0" collapsed="false">
      <c r="A38" s="27" t="n">
        <v>16</v>
      </c>
      <c r="B38" s="28" t="n">
        <v>37</v>
      </c>
      <c r="C38" s="29"/>
      <c r="D38" s="30" t="s">
        <v>175</v>
      </c>
      <c r="E38" s="33"/>
      <c r="F38" s="30" t="s">
        <v>212</v>
      </c>
      <c r="G38" s="33"/>
    </row>
    <row r="39" customFormat="false" ht="13.8" hidden="false" customHeight="false" outlineLevel="0" collapsed="false">
      <c r="A39" s="27" t="n">
        <v>117</v>
      </c>
      <c r="B39" s="28" t="n">
        <v>38</v>
      </c>
      <c r="C39" s="29"/>
      <c r="D39" s="30" t="s">
        <v>175</v>
      </c>
      <c r="E39" s="33"/>
      <c r="F39" s="30" t="s">
        <v>213</v>
      </c>
      <c r="G39" s="33"/>
    </row>
    <row r="40" customFormat="false" ht="13.8" hidden="false" customHeight="false" outlineLevel="0" collapsed="false">
      <c r="A40" s="27" t="n">
        <v>79</v>
      </c>
      <c r="B40" s="28" t="n">
        <v>39</v>
      </c>
      <c r="C40" s="29"/>
      <c r="D40" s="30" t="s">
        <v>175</v>
      </c>
      <c r="E40" s="33"/>
      <c r="F40" s="30" t="s">
        <v>214</v>
      </c>
      <c r="G40" s="33"/>
    </row>
    <row r="41" customFormat="false" ht="13.8" hidden="false" customHeight="false" outlineLevel="0" collapsed="false">
      <c r="A41" s="27" t="n">
        <v>28</v>
      </c>
      <c r="B41" s="28" t="n">
        <v>40</v>
      </c>
      <c r="C41" s="29"/>
      <c r="D41" s="30" t="s">
        <v>175</v>
      </c>
      <c r="E41" s="33"/>
      <c r="F41" s="30" t="s">
        <v>215</v>
      </c>
      <c r="G41" s="33"/>
    </row>
    <row r="42" customFormat="false" ht="13.8" hidden="false" customHeight="false" outlineLevel="0" collapsed="false">
      <c r="A42" s="27" t="n">
        <v>78</v>
      </c>
      <c r="B42" s="28" t="n">
        <v>41</v>
      </c>
      <c r="C42" s="29"/>
      <c r="D42" s="30" t="s">
        <v>175</v>
      </c>
      <c r="E42" s="33"/>
      <c r="F42" s="30" t="s">
        <v>216</v>
      </c>
      <c r="G42" s="33"/>
    </row>
    <row r="43" customFormat="false" ht="13.8" hidden="false" customHeight="false" outlineLevel="0" collapsed="false">
      <c r="A43" s="27" t="n">
        <v>89</v>
      </c>
      <c r="B43" s="28" t="n">
        <v>42</v>
      </c>
      <c r="C43" s="29"/>
      <c r="D43" s="30" t="s">
        <v>175</v>
      </c>
      <c r="E43" s="33"/>
      <c r="F43" s="30" t="s">
        <v>217</v>
      </c>
      <c r="G43" s="33"/>
    </row>
    <row r="44" customFormat="false" ht="13.8" hidden="false" customHeight="false" outlineLevel="0" collapsed="false">
      <c r="A44" s="27" t="n">
        <v>18</v>
      </c>
      <c r="B44" s="28" t="n">
        <v>43</v>
      </c>
      <c r="C44" s="29"/>
      <c r="D44" s="30" t="s">
        <v>175</v>
      </c>
      <c r="E44" s="33"/>
      <c r="F44" s="30" t="s">
        <v>218</v>
      </c>
      <c r="G44" s="33"/>
    </row>
    <row r="45" customFormat="false" ht="13.8" hidden="false" customHeight="false" outlineLevel="0" collapsed="false">
      <c r="A45" s="27" t="n">
        <v>72</v>
      </c>
      <c r="B45" s="28" t="n">
        <v>44</v>
      </c>
      <c r="C45" s="29"/>
      <c r="D45" s="30" t="s">
        <v>175</v>
      </c>
      <c r="E45" s="33"/>
      <c r="F45" s="30" t="s">
        <v>219</v>
      </c>
      <c r="G45" s="33"/>
    </row>
    <row r="46" customFormat="false" ht="13.8" hidden="false" customHeight="false" outlineLevel="0" collapsed="false">
      <c r="A46" s="27" t="n">
        <v>81</v>
      </c>
      <c r="B46" s="28" t="n">
        <v>45</v>
      </c>
      <c r="C46" s="29"/>
      <c r="D46" s="30" t="s">
        <v>175</v>
      </c>
      <c r="E46" s="33"/>
      <c r="F46" s="30" t="s">
        <v>220</v>
      </c>
      <c r="G46" s="33"/>
    </row>
    <row r="47" customFormat="false" ht="13.8" hidden="false" customHeight="false" outlineLevel="0" collapsed="false">
      <c r="A47" s="27" t="n">
        <v>37</v>
      </c>
      <c r="B47" s="28" t="n">
        <v>46</v>
      </c>
      <c r="C47" s="29"/>
      <c r="D47" s="30" t="s">
        <v>175</v>
      </c>
      <c r="E47" s="33"/>
      <c r="F47" s="30" t="s">
        <v>221</v>
      </c>
      <c r="G47" s="33"/>
    </row>
    <row r="48" customFormat="false" ht="13.8" hidden="false" customHeight="false" outlineLevel="0" collapsed="false">
      <c r="A48" s="27" t="n">
        <v>112</v>
      </c>
      <c r="B48" s="28" t="n">
        <v>47</v>
      </c>
      <c r="C48" s="29"/>
      <c r="D48" s="30" t="s">
        <v>175</v>
      </c>
      <c r="E48" s="33"/>
      <c r="F48" s="30" t="s">
        <v>222</v>
      </c>
      <c r="G48" s="33"/>
    </row>
    <row r="49" customFormat="false" ht="13.8" hidden="false" customHeight="false" outlineLevel="0" collapsed="false">
      <c r="A49" s="27" t="n">
        <v>44</v>
      </c>
      <c r="B49" s="28" t="n">
        <v>48</v>
      </c>
      <c r="C49" s="29"/>
      <c r="D49" s="30" t="s">
        <v>175</v>
      </c>
      <c r="E49" s="33"/>
      <c r="F49" s="30" t="s">
        <v>223</v>
      </c>
      <c r="G49" s="33"/>
    </row>
    <row r="50" customFormat="false" ht="13.8" hidden="false" customHeight="false" outlineLevel="0" collapsed="false">
      <c r="A50" s="27" t="n">
        <v>71</v>
      </c>
      <c r="B50" s="28" t="n">
        <v>49</v>
      </c>
      <c r="C50" s="29"/>
      <c r="D50" s="30" t="s">
        <v>175</v>
      </c>
      <c r="E50" s="33"/>
      <c r="F50" s="30" t="s">
        <v>224</v>
      </c>
      <c r="G50" s="33"/>
    </row>
    <row r="51" customFormat="false" ht="13.8" hidden="false" customHeight="false" outlineLevel="0" collapsed="false">
      <c r="A51" s="27" t="n">
        <v>43</v>
      </c>
      <c r="B51" s="28" t="n">
        <v>50</v>
      </c>
      <c r="C51" s="29"/>
      <c r="D51" s="30" t="s">
        <v>175</v>
      </c>
      <c r="E51" s="33"/>
      <c r="F51" s="30" t="s">
        <v>225</v>
      </c>
      <c r="G51" s="33"/>
    </row>
    <row r="52" customFormat="false" ht="13.8" hidden="false" customHeight="false" outlineLevel="0" collapsed="false">
      <c r="A52" s="27" t="n">
        <v>98</v>
      </c>
      <c r="B52" s="28" t="n">
        <v>51</v>
      </c>
      <c r="C52" s="29"/>
      <c r="D52" s="30" t="s">
        <v>175</v>
      </c>
      <c r="E52" s="33"/>
      <c r="F52" s="30" t="s">
        <v>226</v>
      </c>
      <c r="G52" s="33"/>
    </row>
    <row r="53" customFormat="false" ht="13.8" hidden="false" customHeight="false" outlineLevel="0" collapsed="false">
      <c r="A53" s="27" t="n">
        <v>56</v>
      </c>
      <c r="B53" s="28" t="n">
        <v>52</v>
      </c>
      <c r="C53" s="29"/>
      <c r="D53" s="30" t="s">
        <v>175</v>
      </c>
      <c r="E53" s="33"/>
      <c r="F53" s="30" t="s">
        <v>227</v>
      </c>
      <c r="G53" s="33"/>
    </row>
    <row r="54" customFormat="false" ht="13.8" hidden="false" customHeight="false" outlineLevel="0" collapsed="false">
      <c r="A54" s="27" t="n">
        <v>49</v>
      </c>
      <c r="B54" s="28" t="n">
        <v>53</v>
      </c>
      <c r="C54" s="29"/>
      <c r="D54" s="30" t="s">
        <v>175</v>
      </c>
      <c r="E54" s="33"/>
      <c r="F54" s="30" t="s">
        <v>228</v>
      </c>
      <c r="G54" s="33"/>
    </row>
    <row r="55" customFormat="false" ht="13.8" hidden="false" customHeight="false" outlineLevel="0" collapsed="false">
      <c r="A55" s="27" t="n">
        <v>52</v>
      </c>
      <c r="B55" s="28" t="n">
        <v>54</v>
      </c>
      <c r="C55" s="29"/>
      <c r="D55" s="30" t="s">
        <v>175</v>
      </c>
      <c r="E55" s="33"/>
      <c r="F55" s="30" t="s">
        <v>229</v>
      </c>
      <c r="G55" s="33"/>
    </row>
    <row r="56" customFormat="false" ht="13.8" hidden="false" customHeight="false" outlineLevel="0" collapsed="false">
      <c r="A56" s="27" t="n">
        <v>48</v>
      </c>
      <c r="B56" s="28" t="n">
        <v>55</v>
      </c>
      <c r="C56" s="29"/>
      <c r="D56" s="30" t="s">
        <v>175</v>
      </c>
      <c r="E56" s="33"/>
      <c r="F56" s="30" t="s">
        <v>230</v>
      </c>
      <c r="G56" s="33"/>
    </row>
    <row r="57" customFormat="false" ht="13.8" hidden="false" customHeight="false" outlineLevel="0" collapsed="false">
      <c r="A57" s="27" t="n">
        <v>118</v>
      </c>
      <c r="B57" s="28" t="n">
        <v>56</v>
      </c>
      <c r="C57" s="29"/>
      <c r="D57" s="30" t="s">
        <v>175</v>
      </c>
      <c r="E57" s="33"/>
      <c r="F57" s="30" t="s">
        <v>231</v>
      </c>
      <c r="G57" s="33"/>
    </row>
    <row r="58" customFormat="false" ht="13.8" hidden="false" customHeight="false" outlineLevel="0" collapsed="false">
      <c r="A58" s="27" t="n">
        <v>87</v>
      </c>
      <c r="B58" s="28" t="n">
        <v>57</v>
      </c>
      <c r="C58" s="29"/>
      <c r="D58" s="30" t="s">
        <v>175</v>
      </c>
      <c r="E58" s="33"/>
      <c r="F58" s="30" t="s">
        <v>232</v>
      </c>
      <c r="G58" s="33"/>
    </row>
    <row r="59" customFormat="false" ht="13.8" hidden="false" customHeight="false" outlineLevel="0" collapsed="false">
      <c r="A59" s="27" t="n">
        <v>63</v>
      </c>
      <c r="B59" s="28" t="n">
        <v>58</v>
      </c>
      <c r="C59" s="29"/>
      <c r="D59" s="30" t="s">
        <v>175</v>
      </c>
      <c r="E59" s="33"/>
      <c r="F59" s="30" t="s">
        <v>233</v>
      </c>
      <c r="G59" s="33"/>
    </row>
    <row r="60" customFormat="false" ht="13.8" hidden="false" customHeight="false" outlineLevel="0" collapsed="false">
      <c r="A60" s="27" t="n">
        <v>68</v>
      </c>
      <c r="B60" s="28" t="n">
        <v>59</v>
      </c>
      <c r="C60" s="29"/>
      <c r="D60" s="30" t="s">
        <v>175</v>
      </c>
      <c r="E60" s="33"/>
      <c r="F60" s="30" t="s">
        <v>234</v>
      </c>
      <c r="G60" s="33"/>
    </row>
    <row r="61" customFormat="false" ht="13.8" hidden="false" customHeight="false" outlineLevel="0" collapsed="false">
      <c r="A61" s="27" t="n">
        <v>91</v>
      </c>
      <c r="B61" s="28" t="n">
        <v>60</v>
      </c>
      <c r="C61" s="29"/>
      <c r="D61" s="30" t="s">
        <v>175</v>
      </c>
      <c r="E61" s="33"/>
      <c r="F61" s="30" t="s">
        <v>235</v>
      </c>
      <c r="G61" s="33"/>
    </row>
    <row r="62" customFormat="false" ht="13.8" hidden="false" customHeight="false" outlineLevel="0" collapsed="false">
      <c r="A62" s="27" t="n">
        <v>114</v>
      </c>
      <c r="B62" s="28" t="n">
        <v>61</v>
      </c>
      <c r="C62" s="29"/>
      <c r="D62" s="30" t="s">
        <v>175</v>
      </c>
      <c r="E62" s="33"/>
      <c r="F62" s="30" t="s">
        <v>236</v>
      </c>
      <c r="G62" s="33"/>
    </row>
    <row r="63" customFormat="false" ht="13.8" hidden="false" customHeight="false" outlineLevel="0" collapsed="false">
      <c r="A63" s="27" t="n">
        <v>113</v>
      </c>
      <c r="B63" s="28" t="n">
        <v>62</v>
      </c>
      <c r="C63" s="29"/>
      <c r="D63" s="30" t="s">
        <v>175</v>
      </c>
      <c r="E63" s="33"/>
      <c r="F63" s="30" t="s">
        <v>237</v>
      </c>
      <c r="G63" s="33"/>
    </row>
    <row r="64" customFormat="false" ht="13.8" hidden="false" customHeight="false" outlineLevel="0" collapsed="false">
      <c r="A64" s="27" t="n">
        <v>42</v>
      </c>
      <c r="B64" s="28" t="n">
        <v>63</v>
      </c>
      <c r="C64" s="29"/>
      <c r="D64" s="30" t="s">
        <v>175</v>
      </c>
      <c r="E64" s="33"/>
      <c r="F64" s="30" t="s">
        <v>238</v>
      </c>
      <c r="G64" s="33"/>
    </row>
    <row r="65" customFormat="false" ht="13.8" hidden="false" customHeight="false" outlineLevel="0" collapsed="false">
      <c r="A65" s="27" t="n">
        <v>104</v>
      </c>
      <c r="B65" s="28" t="n">
        <v>64</v>
      </c>
      <c r="C65" s="29"/>
      <c r="D65" s="30" t="s">
        <v>175</v>
      </c>
      <c r="E65" s="33"/>
      <c r="F65" s="30" t="s">
        <v>239</v>
      </c>
      <c r="G65" s="33"/>
    </row>
    <row r="66" customFormat="false" ht="13.8" hidden="false" customHeight="false" outlineLevel="0" collapsed="false">
      <c r="A66" s="27" t="n">
        <v>115</v>
      </c>
      <c r="B66" s="28" t="n">
        <v>65</v>
      </c>
      <c r="C66" s="29"/>
      <c r="D66" s="30" t="s">
        <v>175</v>
      </c>
      <c r="E66" s="33"/>
      <c r="F66" s="30" t="s">
        <v>240</v>
      </c>
      <c r="G66" s="33"/>
    </row>
    <row r="67" customFormat="false" ht="13.8" hidden="false" customHeight="false" outlineLevel="0" collapsed="false">
      <c r="A67" s="27" t="n">
        <v>69</v>
      </c>
      <c r="B67" s="28" t="n">
        <v>66</v>
      </c>
      <c r="C67" s="29"/>
      <c r="D67" s="30" t="s">
        <v>175</v>
      </c>
      <c r="E67" s="33"/>
      <c r="F67" s="30" t="s">
        <v>241</v>
      </c>
      <c r="G67" s="33"/>
    </row>
    <row r="68" customFormat="false" ht="13.8" hidden="false" customHeight="false" outlineLevel="0" collapsed="false">
      <c r="A68" s="27" t="n">
        <v>54</v>
      </c>
      <c r="B68" s="28" t="n">
        <v>67</v>
      </c>
      <c r="C68" s="29"/>
      <c r="D68" s="30" t="s">
        <v>175</v>
      </c>
      <c r="E68" s="33"/>
      <c r="F68" s="30" t="s">
        <v>242</v>
      </c>
      <c r="G68" s="33"/>
    </row>
    <row r="69" customFormat="false" ht="13.8" hidden="false" customHeight="false" outlineLevel="0" collapsed="false">
      <c r="A69" s="27" t="n">
        <v>70</v>
      </c>
      <c r="B69" s="28" t="n">
        <v>68</v>
      </c>
      <c r="C69" s="29"/>
      <c r="D69" s="30" t="s">
        <v>175</v>
      </c>
      <c r="E69" s="33"/>
      <c r="F69" s="30" t="s">
        <v>243</v>
      </c>
      <c r="G69" s="33"/>
    </row>
    <row r="70" customFormat="false" ht="13.8" hidden="false" customHeight="false" outlineLevel="0" collapsed="false">
      <c r="A70" s="27" t="n">
        <v>34</v>
      </c>
      <c r="B70" s="28" t="n">
        <v>69</v>
      </c>
      <c r="C70" s="29"/>
      <c r="D70" s="30" t="s">
        <v>175</v>
      </c>
      <c r="E70" s="33"/>
      <c r="F70" s="30" t="s">
        <v>244</v>
      </c>
      <c r="G70" s="33"/>
    </row>
    <row r="71" customFormat="false" ht="13.8" hidden="false" customHeight="false" outlineLevel="0" collapsed="false">
      <c r="A71" s="27" t="n">
        <v>85</v>
      </c>
      <c r="B71" s="28" t="n">
        <v>70</v>
      </c>
      <c r="C71" s="29"/>
      <c r="D71" s="30" t="s">
        <v>175</v>
      </c>
      <c r="E71" s="33"/>
      <c r="F71" s="30" t="s">
        <v>245</v>
      </c>
      <c r="G71" s="33"/>
    </row>
    <row r="72" customFormat="false" ht="13.8" hidden="false" customHeight="false" outlineLevel="0" collapsed="false">
      <c r="A72" s="27" t="n">
        <v>100</v>
      </c>
      <c r="B72" s="28" t="n">
        <v>71</v>
      </c>
      <c r="C72" s="29"/>
      <c r="D72" s="30" t="s">
        <v>175</v>
      </c>
      <c r="E72" s="33"/>
      <c r="F72" s="30" t="s">
        <v>246</v>
      </c>
      <c r="G72" s="33"/>
    </row>
    <row r="73" customFormat="false" ht="13.8" hidden="false" customHeight="false" outlineLevel="0" collapsed="false">
      <c r="A73" s="27" t="n">
        <v>83</v>
      </c>
      <c r="B73" s="28" t="n">
        <v>72</v>
      </c>
      <c r="C73" s="29"/>
      <c r="D73" s="30" t="s">
        <v>175</v>
      </c>
      <c r="E73" s="33"/>
      <c r="F73" s="30" t="s">
        <v>247</v>
      </c>
      <c r="G73" s="33"/>
    </row>
    <row r="74" customFormat="false" ht="13.8" hidden="false" customHeight="false" outlineLevel="0" collapsed="false">
      <c r="A74" s="27" t="n">
        <v>82</v>
      </c>
      <c r="B74" s="28" t="n">
        <v>73</v>
      </c>
      <c r="C74" s="29"/>
      <c r="D74" s="30" t="s">
        <v>175</v>
      </c>
      <c r="E74" s="33"/>
      <c r="F74" s="30" t="s">
        <v>248</v>
      </c>
      <c r="G74" s="33"/>
    </row>
    <row r="75" customFormat="false" ht="13.8" hidden="false" customHeight="false" outlineLevel="0" collapsed="false">
      <c r="A75" s="27" t="n">
        <v>1</v>
      </c>
      <c r="B75" s="28" t="n">
        <v>74</v>
      </c>
      <c r="C75" s="29"/>
      <c r="D75" s="30" t="s">
        <v>175</v>
      </c>
      <c r="E75" s="33"/>
      <c r="F75" s="30" t="s">
        <v>249</v>
      </c>
      <c r="G75" s="33"/>
    </row>
    <row r="76" customFormat="false" ht="13.8" hidden="false" customHeight="false" outlineLevel="0" collapsed="false">
      <c r="A76" s="27"/>
      <c r="B76" s="28" t="n">
        <v>75</v>
      </c>
      <c r="C76" s="29"/>
      <c r="D76" s="30" t="s">
        <v>175</v>
      </c>
      <c r="E76" s="33"/>
      <c r="F76" s="30"/>
      <c r="G76" s="33"/>
    </row>
    <row r="77" customFormat="false" ht="13.8" hidden="false" customHeight="false" outlineLevel="0" collapsed="false">
      <c r="A77" s="27"/>
      <c r="B77" s="28" t="n">
        <v>76</v>
      </c>
      <c r="C77" s="29"/>
      <c r="D77" s="30" t="s">
        <v>175</v>
      </c>
      <c r="E77" s="33"/>
      <c r="F77" s="30"/>
      <c r="G77" s="33"/>
    </row>
    <row r="78" customFormat="false" ht="13.8" hidden="false" customHeight="false" outlineLevel="0" collapsed="false">
      <c r="A78" s="27"/>
      <c r="B78" s="28" t="n">
        <v>77</v>
      </c>
      <c r="C78" s="29"/>
      <c r="D78" s="30" t="s">
        <v>175</v>
      </c>
      <c r="E78" s="33"/>
      <c r="F78" s="30"/>
      <c r="G78" s="33"/>
    </row>
    <row r="79" customFormat="false" ht="13.8" hidden="false" customHeight="false" outlineLevel="0" collapsed="false">
      <c r="A79" s="27"/>
      <c r="B79" s="28" t="n">
        <v>78</v>
      </c>
      <c r="C79" s="29"/>
      <c r="D79" s="30" t="s">
        <v>175</v>
      </c>
      <c r="E79" s="33"/>
      <c r="F79" s="30"/>
      <c r="G79" s="33"/>
    </row>
    <row r="80" customFormat="false" ht="13.8" hidden="false" customHeight="false" outlineLevel="0" collapsed="false">
      <c r="A80" s="27"/>
      <c r="B80" s="28" t="n">
        <v>79</v>
      </c>
      <c r="C80" s="29"/>
      <c r="D80" s="30" t="s">
        <v>175</v>
      </c>
      <c r="E80" s="33"/>
      <c r="F80" s="30"/>
      <c r="G80" s="33"/>
    </row>
    <row r="81" customFormat="false" ht="13.8" hidden="false" customHeight="false" outlineLevel="0" collapsed="false">
      <c r="A81" s="27"/>
      <c r="B81" s="28" t="n">
        <v>80</v>
      </c>
      <c r="C81" s="29"/>
      <c r="D81" s="30" t="s">
        <v>175</v>
      </c>
      <c r="E81" s="33"/>
      <c r="F81" s="30"/>
      <c r="G81" s="33"/>
    </row>
    <row r="82" customFormat="false" ht="13.8" hidden="false" customHeight="false" outlineLevel="0" collapsed="false">
      <c r="A82" s="27"/>
      <c r="B82" s="28" t="n">
        <v>81</v>
      </c>
      <c r="C82" s="29"/>
      <c r="D82" s="30" t="s">
        <v>175</v>
      </c>
      <c r="E82" s="33"/>
      <c r="F82" s="30"/>
      <c r="G82" s="33"/>
    </row>
    <row r="83" customFormat="false" ht="13.8" hidden="false" customHeight="false" outlineLevel="0" collapsed="false">
      <c r="A83" s="27"/>
      <c r="B83" s="28" t="n">
        <v>82</v>
      </c>
      <c r="C83" s="29"/>
      <c r="D83" s="30" t="s">
        <v>175</v>
      </c>
      <c r="E83" s="33"/>
      <c r="F83" s="30"/>
      <c r="G83" s="33"/>
    </row>
    <row r="84" customFormat="false" ht="13.8" hidden="false" customHeight="false" outlineLevel="0" collapsed="false">
      <c r="A84" s="27"/>
      <c r="B84" s="28" t="n">
        <v>83</v>
      </c>
      <c r="C84" s="29"/>
      <c r="D84" s="30" t="s">
        <v>175</v>
      </c>
      <c r="E84" s="33"/>
      <c r="F84" s="30"/>
      <c r="G84" s="33"/>
    </row>
    <row r="85" customFormat="false" ht="13.8" hidden="false" customHeight="false" outlineLevel="0" collapsed="false">
      <c r="A85" s="27"/>
      <c r="B85" s="28" t="n">
        <v>84</v>
      </c>
      <c r="C85" s="29"/>
      <c r="D85" s="30" t="s">
        <v>175</v>
      </c>
      <c r="E85" s="33"/>
      <c r="F85" s="30"/>
      <c r="G85" s="33"/>
    </row>
    <row r="86" customFormat="false" ht="13.8" hidden="false" customHeight="false" outlineLevel="0" collapsed="false">
      <c r="A86" s="27"/>
      <c r="B86" s="28" t="n">
        <v>85</v>
      </c>
      <c r="C86" s="29"/>
      <c r="D86" s="30" t="s">
        <v>175</v>
      </c>
      <c r="E86" s="33"/>
      <c r="F86" s="30"/>
      <c r="G86" s="33"/>
    </row>
    <row r="87" customFormat="false" ht="13.8" hidden="false" customHeight="false" outlineLevel="0" collapsed="false">
      <c r="A87" s="27"/>
      <c r="B87" s="28" t="n">
        <v>86</v>
      </c>
      <c r="C87" s="29"/>
      <c r="D87" s="30" t="s">
        <v>175</v>
      </c>
      <c r="E87" s="33"/>
      <c r="F87" s="30"/>
      <c r="G87" s="33"/>
    </row>
    <row r="88" customFormat="false" ht="13.8" hidden="false" customHeight="false" outlineLevel="0" collapsed="false">
      <c r="A88" s="27"/>
      <c r="B88" s="28" t="n">
        <v>87</v>
      </c>
      <c r="C88" s="29"/>
      <c r="D88" s="30" t="s">
        <v>175</v>
      </c>
      <c r="E88" s="33"/>
      <c r="F88" s="30"/>
      <c r="G88" s="33"/>
    </row>
    <row r="89" customFormat="false" ht="13.8" hidden="false" customHeight="false" outlineLevel="0" collapsed="false">
      <c r="A89" s="27"/>
      <c r="B89" s="28" t="n">
        <v>88</v>
      </c>
      <c r="C89" s="29"/>
      <c r="D89" s="30" t="s">
        <v>175</v>
      </c>
      <c r="E89" s="33"/>
      <c r="F89" s="30"/>
      <c r="G89" s="33"/>
    </row>
    <row r="90" customFormat="false" ht="13.8" hidden="false" customHeight="false" outlineLevel="0" collapsed="false">
      <c r="A90" s="27"/>
      <c r="B90" s="28" t="n">
        <v>89</v>
      </c>
      <c r="C90" s="29"/>
      <c r="D90" s="30" t="s">
        <v>175</v>
      </c>
      <c r="E90" s="33"/>
      <c r="F90" s="30"/>
      <c r="G90" s="33"/>
    </row>
    <row r="91" customFormat="false" ht="13.5" hidden="false" customHeight="true" outlineLevel="0" collapsed="false">
      <c r="A91" s="27"/>
      <c r="B91" s="28" t="n">
        <v>90</v>
      </c>
      <c r="C91" s="29"/>
      <c r="D91" s="30" t="s">
        <v>175</v>
      </c>
      <c r="E91" s="33"/>
      <c r="F91" s="30"/>
      <c r="G91" s="33"/>
    </row>
    <row r="92" customFormat="false" ht="13.5" hidden="false" customHeight="true" outlineLevel="0" collapsed="false">
      <c r="A92" s="27"/>
      <c r="B92" s="28" t="n">
        <v>91</v>
      </c>
      <c r="C92" s="29"/>
      <c r="D92" s="30" t="s">
        <v>175</v>
      </c>
      <c r="E92" s="33"/>
      <c r="F92" s="30"/>
      <c r="G92" s="33"/>
    </row>
    <row r="93" customFormat="false" ht="13.5" hidden="false" customHeight="true" outlineLevel="0" collapsed="false">
      <c r="A93" s="27"/>
      <c r="B93" s="28" t="n">
        <v>92</v>
      </c>
      <c r="C93" s="29"/>
      <c r="D93" s="30" t="s">
        <v>175</v>
      </c>
      <c r="E93" s="33"/>
      <c r="F93" s="30"/>
      <c r="G93" s="33"/>
    </row>
    <row r="94" customFormat="false" ht="13.5" hidden="false" customHeight="true" outlineLevel="0" collapsed="false">
      <c r="A94" s="27"/>
      <c r="B94" s="28" t="n">
        <v>93</v>
      </c>
      <c r="C94" s="29"/>
      <c r="D94" s="30" t="s">
        <v>175</v>
      </c>
      <c r="E94" s="33"/>
      <c r="F94" s="30"/>
      <c r="G94" s="33"/>
    </row>
    <row r="95" customFormat="false" ht="13.5" hidden="false" customHeight="true" outlineLevel="0" collapsed="false">
      <c r="A95" s="27"/>
      <c r="B95" s="28" t="n">
        <v>94</v>
      </c>
      <c r="C95" s="29"/>
      <c r="D95" s="30" t="s">
        <v>175</v>
      </c>
      <c r="E95" s="33"/>
      <c r="F95" s="30"/>
      <c r="G95" s="33"/>
    </row>
    <row r="96" customFormat="false" ht="13.5" hidden="false" customHeight="true" outlineLevel="0" collapsed="false">
      <c r="A96" s="27"/>
      <c r="B96" s="28" t="n">
        <v>95</v>
      </c>
      <c r="C96" s="29"/>
      <c r="D96" s="30" t="s">
        <v>175</v>
      </c>
      <c r="E96" s="33"/>
      <c r="F96" s="30"/>
      <c r="G96" s="33"/>
    </row>
    <row r="97" customFormat="false" ht="13.5" hidden="false" customHeight="true" outlineLevel="0" collapsed="false">
      <c r="A97" s="27"/>
      <c r="B97" s="28" t="n">
        <v>96</v>
      </c>
      <c r="C97" s="29"/>
      <c r="D97" s="30" t="s">
        <v>175</v>
      </c>
      <c r="E97" s="33"/>
      <c r="F97" s="30"/>
      <c r="G97" s="33"/>
    </row>
    <row r="98" customFormat="false" ht="13.5" hidden="false" customHeight="true" outlineLevel="0" collapsed="false">
      <c r="A98" s="27"/>
      <c r="B98" s="28" t="n">
        <v>97</v>
      </c>
      <c r="C98" s="29"/>
      <c r="D98" s="30" t="s">
        <v>175</v>
      </c>
      <c r="E98" s="33"/>
      <c r="F98" s="30"/>
      <c r="G98" s="33"/>
    </row>
    <row r="99" customFormat="false" ht="13.5" hidden="false" customHeight="true" outlineLevel="0" collapsed="false">
      <c r="A99" s="27"/>
      <c r="B99" s="28" t="n">
        <v>98</v>
      </c>
      <c r="C99" s="29"/>
      <c r="D99" s="30" t="s">
        <v>175</v>
      </c>
      <c r="E99" s="33"/>
      <c r="F99" s="30"/>
      <c r="G99" s="33"/>
    </row>
    <row r="100" customFormat="false" ht="13.5" hidden="false" customHeight="true" outlineLevel="0" collapsed="false">
      <c r="A100" s="27"/>
      <c r="B100" s="28" t="n">
        <v>99</v>
      </c>
      <c r="C100" s="29"/>
      <c r="D100" s="30" t="s">
        <v>175</v>
      </c>
      <c r="E100" s="33"/>
      <c r="F100" s="30"/>
      <c r="G100" s="33"/>
    </row>
    <row r="101" customFormat="false" ht="13.5" hidden="false" customHeight="true" outlineLevel="0" collapsed="false">
      <c r="A101" s="27"/>
      <c r="B101" s="28" t="n">
        <v>100</v>
      </c>
      <c r="C101" s="29"/>
      <c r="D101" s="30" t="s">
        <v>175</v>
      </c>
      <c r="E101" s="33"/>
      <c r="F101" s="30"/>
      <c r="G101" s="33"/>
    </row>
    <row r="102" customFormat="false" ht="13.8" hidden="false" customHeight="false" outlineLevel="0" collapsed="false">
      <c r="A102" s="27"/>
      <c r="B102" s="28" t="n">
        <v>101</v>
      </c>
      <c r="C102" s="29"/>
      <c r="D102" s="30" t="s">
        <v>175</v>
      </c>
      <c r="E102" s="33"/>
      <c r="F102" s="30"/>
      <c r="G102" s="33"/>
    </row>
    <row r="103" customFormat="false" ht="13.8" hidden="false" customHeight="false" outlineLevel="0" collapsed="false">
      <c r="A103" s="27"/>
      <c r="B103" s="28" t="n">
        <v>102</v>
      </c>
      <c r="C103" s="29"/>
      <c r="D103" s="30" t="s">
        <v>175</v>
      </c>
      <c r="E103" s="33"/>
      <c r="F103" s="30"/>
      <c r="G103" s="33"/>
    </row>
    <row r="104" customFormat="false" ht="13.8" hidden="false" customHeight="false" outlineLevel="0" collapsed="false">
      <c r="A104" s="27"/>
      <c r="B104" s="28" t="n">
        <v>103</v>
      </c>
      <c r="C104" s="29"/>
      <c r="D104" s="30" t="s">
        <v>175</v>
      </c>
      <c r="E104" s="33"/>
      <c r="F104" s="30"/>
      <c r="G104" s="33"/>
    </row>
    <row r="105" customFormat="false" ht="13.8" hidden="false" customHeight="false" outlineLevel="0" collapsed="false">
      <c r="A105" s="27"/>
      <c r="B105" s="28" t="n">
        <v>104</v>
      </c>
      <c r="C105" s="29"/>
      <c r="D105" s="30" t="s">
        <v>175</v>
      </c>
      <c r="E105" s="33"/>
      <c r="F105" s="30"/>
      <c r="G105" s="33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1:G401"/>
  <mergeCells count="1">
    <mergeCell ref="E1:G1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83"/>
  <sheetViews>
    <sheetView showFormulas="false" showGridLines="true" showRowColHeaders="true" showZeros="true" rightToLeft="false" tabSelected="true" showOutlineSymbols="true" defaultGridColor="true" view="normal" topLeftCell="A43" colorId="64" zoomScale="100" zoomScaleNormal="100" zoomScalePageLayoutView="100" workbookViewId="0">
      <selection pane="topLeft" activeCell="G83" activeCellId="0" sqref="G83"/>
    </sheetView>
  </sheetViews>
  <sheetFormatPr defaultRowHeight="13.8" zeroHeight="false" outlineLevelRow="0" outlineLevelCol="0"/>
  <cols>
    <col collapsed="false" customWidth="true" hidden="false" outlineLevel="0" max="1" min="1" style="0" width="5.96"/>
    <col collapsed="false" customWidth="true" hidden="false" outlineLevel="0" max="2" min="2" style="0" width="14.72"/>
    <col collapsed="false" customWidth="true" hidden="false" outlineLevel="0" max="3" min="3" style="0" width="14.16"/>
    <col collapsed="false" customWidth="true" hidden="false" outlineLevel="0" max="4" min="4" style="1" width="7.29"/>
    <col collapsed="false" customWidth="true" hidden="false" outlineLevel="0" max="5" min="5" style="34" width="21.57"/>
    <col collapsed="false" customWidth="true" hidden="false" outlineLevel="0" max="6" min="6" style="0" width="8.06"/>
    <col collapsed="false" customWidth="true" hidden="false" outlineLevel="0" max="7" min="7" style="0" width="7.64"/>
    <col collapsed="false" customWidth="true" hidden="false" outlineLevel="0" max="8" min="8" style="0" width="8.19"/>
    <col collapsed="false" customWidth="true" hidden="false" outlineLevel="0" max="9" min="9" style="0" width="11.25"/>
    <col collapsed="false" customWidth="true" hidden="false" outlineLevel="0" max="1025" min="10" style="0" width="8.67"/>
  </cols>
  <sheetData>
    <row r="1" customFormat="false" ht="13.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</row>
    <row r="3" customFormat="false" ht="17.35" hidden="false" customHeight="fals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</row>
    <row r="5" customFormat="false" ht="13.8" hidden="false" customHeight="false" outlineLevel="0" collapsed="false">
      <c r="A5" s="7" t="s">
        <v>173</v>
      </c>
      <c r="B5" s="8" t="s">
        <v>3</v>
      </c>
      <c r="C5" s="8" t="s">
        <v>4</v>
      </c>
      <c r="D5" s="7" t="s">
        <v>6</v>
      </c>
      <c r="E5" s="35" t="s">
        <v>5</v>
      </c>
      <c r="F5" s="7" t="s">
        <v>250</v>
      </c>
      <c r="G5" s="7" t="s">
        <v>7</v>
      </c>
      <c r="H5" s="7" t="s">
        <v>173</v>
      </c>
      <c r="I5" s="36" t="s">
        <v>174</v>
      </c>
    </row>
    <row r="6" customFormat="false" ht="14.15" hidden="false" customHeight="true" outlineLevel="0" collapsed="false">
      <c r="A6" s="37" t="n">
        <f aca="false">VLOOKUP('pořadí-čas'!$A2,'pořadí-čas'!$A:$I,2,0)</f>
        <v>1</v>
      </c>
      <c r="B6" s="38" t="str">
        <f aca="false">VLOOKUP('pořadí-čas'!$A2,'Startovní listina'!$A$6:$F$307,2,0)</f>
        <v>Pazdera </v>
      </c>
      <c r="C6" s="38" t="str">
        <f aca="false">VLOOKUP('pořadí-čas'!$A2,'Startovní listina'!$A$6:$F$307,3,0)</f>
        <v>Roman</v>
      </c>
      <c r="D6" s="13" t="n">
        <f aca="false">VLOOKUP('pořadí-čas'!$A2,'Startovní listina'!$A$6:$F$307,5,0)</f>
        <v>2001</v>
      </c>
      <c r="E6" s="39" t="str">
        <f aca="false">VLOOKUP('pořadí-čas'!$A2,'Startovní listina'!$A$6:$F$307,4,0)</f>
        <v>TJ Sokol Kolín</v>
      </c>
      <c r="F6" s="37" t="n">
        <f aca="false">VLOOKUP('pořadí-čas'!$A2,'Startovní listina'!$A$6:$F$307,1,0)</f>
        <v>11</v>
      </c>
      <c r="G6" s="37" t="str">
        <f aca="false">VLOOKUP('pořadí-čas'!$A2,'Startovní listina'!$A$6:$F$307,6,0)</f>
        <v>A</v>
      </c>
      <c r="H6" s="37" t="n">
        <v>1</v>
      </c>
      <c r="I6" s="13" t="str">
        <f aca="false">VLOOKUP('pořadí-čas'!$A2,'pořadí-čas'!$A:$I,6,0)</f>
        <v>13:15</v>
      </c>
    </row>
    <row r="7" customFormat="false" ht="14.15" hidden="false" customHeight="true" outlineLevel="0" collapsed="false">
      <c r="A7" s="37" t="n">
        <f aca="false">VLOOKUP('pořadí-čas'!$A5,'pořadí-čas'!$A:$I,2,0)</f>
        <v>4</v>
      </c>
      <c r="B7" s="38" t="str">
        <f aca="false">VLOOKUP('pořadí-čas'!$A5,'Startovní listina'!$A$6:$F$307,2,0)</f>
        <v>Harnoš </v>
      </c>
      <c r="C7" s="38" t="str">
        <f aca="false">VLOOKUP('pořadí-čas'!$A5,'Startovní listina'!$A$6:$F$307,3,0)</f>
        <v>Petr</v>
      </c>
      <c r="D7" s="13" t="n">
        <f aca="false">VLOOKUP('pořadí-čas'!$A5,'Startovní listina'!$A$6:$F$307,5,0)</f>
        <v>1986</v>
      </c>
      <c r="E7" s="39" t="str">
        <f aca="false">VLOOKUP('pořadí-čas'!$A5,'Startovní listina'!$A$6:$F$307,4,0)</f>
        <v>GP Kolín</v>
      </c>
      <c r="F7" s="37" t="n">
        <f aca="false">VLOOKUP('pořadí-čas'!$A5,'Startovní listina'!$A$6:$F$307,1,0)</f>
        <v>66</v>
      </c>
      <c r="G7" s="37" t="str">
        <f aca="false">VLOOKUP('pořadí-čas'!$A5,'Startovní listina'!$A$6:$F$307,6,0)</f>
        <v>A</v>
      </c>
      <c r="H7" s="37" t="n">
        <v>2</v>
      </c>
      <c r="I7" s="13" t="str">
        <f aca="false">VLOOKUP('pořadí-čas'!$A5,'pořadí-čas'!$A:$I,6,0)</f>
        <v>14:27</v>
      </c>
    </row>
    <row r="8" customFormat="false" ht="14.15" hidden="false" customHeight="true" outlineLevel="0" collapsed="false">
      <c r="A8" s="37" t="n">
        <f aca="false">VLOOKUP('pořadí-čas'!$A7,'pořadí-čas'!$A:$I,2,0)</f>
        <v>6</v>
      </c>
      <c r="B8" s="38" t="str">
        <f aca="false">VLOOKUP('pořadí-čas'!$A7,'Startovní listina'!$A$6:$F$307,2,0)</f>
        <v>Herda </v>
      </c>
      <c r="C8" s="38" t="str">
        <f aca="false">VLOOKUP('pořadí-čas'!$A7,'Startovní listina'!$A$6:$F$307,3,0)</f>
        <v>Jan</v>
      </c>
      <c r="D8" s="13" t="n">
        <f aca="false">VLOOKUP('pořadí-čas'!$A7,'Startovní listina'!$A$6:$F$307,5,0)</f>
        <v>1983</v>
      </c>
      <c r="E8" s="39" t="str">
        <f aca="false">VLOOKUP('pořadí-čas'!$A7,'Startovní listina'!$A$6:$F$307,4,0)</f>
        <v>SKP Nymburk</v>
      </c>
      <c r="F8" s="37" t="n">
        <f aca="false">VLOOKUP('pořadí-čas'!$A7,'Startovní listina'!$A$6:$F$307,1,0)</f>
        <v>106</v>
      </c>
      <c r="G8" s="37" t="str">
        <f aca="false">VLOOKUP('pořadí-čas'!$A7,'Startovní listina'!$A$6:$F$307,6,0)</f>
        <v>A</v>
      </c>
      <c r="H8" s="37" t="n">
        <v>3</v>
      </c>
      <c r="I8" s="13" t="str">
        <f aca="false">VLOOKUP('pořadí-čas'!$A7,'pořadí-čas'!$A:$I,6,0)</f>
        <v>15:05</v>
      </c>
    </row>
    <row r="9" customFormat="false" ht="14.15" hidden="false" customHeight="true" outlineLevel="0" collapsed="false">
      <c r="A9" s="37" t="n">
        <f aca="false">VLOOKUP('pořadí-čas'!$A10,'pořadí-čas'!$A:$I,2,0)</f>
        <v>9</v>
      </c>
      <c r="B9" s="38" t="str">
        <f aca="false">VLOOKUP('pořadí-čas'!$A10,'Startovní listina'!$A$6:$F$307,2,0)</f>
        <v>Málek </v>
      </c>
      <c r="C9" s="38" t="str">
        <f aca="false">VLOOKUP('pořadí-čas'!$A10,'Startovní listina'!$A$6:$F$307,3,0)</f>
        <v>Marek</v>
      </c>
      <c r="D9" s="13" t="n">
        <f aca="false">VLOOKUP('pořadí-čas'!$A10,'Startovní listina'!$A$6:$F$307,5,0)</f>
        <v>2005</v>
      </c>
      <c r="E9" s="39" t="str">
        <f aca="false">VLOOKUP('pořadí-čas'!$A10,'Startovní listina'!$A$6:$F$307,4,0)</f>
        <v>Sokol Kolín Atletika</v>
      </c>
      <c r="F9" s="37" t="n">
        <f aca="false">VLOOKUP('pořadí-čas'!$A10,'Startovní listina'!$A$6:$F$307,1,0)</f>
        <v>51</v>
      </c>
      <c r="G9" s="37" t="str">
        <f aca="false">VLOOKUP('pořadí-čas'!$A10,'Startovní listina'!$A$6:$F$307,6,0)</f>
        <v>A</v>
      </c>
      <c r="H9" s="37" t="n">
        <v>4</v>
      </c>
      <c r="I9" s="13" t="str">
        <f aca="false">VLOOKUP('pořadí-čas'!$A10,'pořadí-čas'!$A:$I,6,0)</f>
        <v>15:59</v>
      </c>
    </row>
    <row r="10" customFormat="false" ht="14.15" hidden="false" customHeight="true" outlineLevel="0" collapsed="false">
      <c r="A10" s="37" t="n">
        <f aca="false">VLOOKUP('pořadí-čas'!$A16,'pořadí-čas'!$A:$I,2,0)</f>
        <v>15</v>
      </c>
      <c r="B10" s="38" t="str">
        <f aca="false">VLOOKUP('pořadí-čas'!$A16,'Startovní listina'!$A$6:$F$307,2,0)</f>
        <v>Kvasnička</v>
      </c>
      <c r="C10" s="38" t="str">
        <f aca="false">VLOOKUP('pořadí-čas'!$A16,'Startovní listina'!$A$6:$F$307,3,0)</f>
        <v>Daniel</v>
      </c>
      <c r="D10" s="13" t="n">
        <f aca="false">VLOOKUP('pořadí-čas'!$A16,'Startovní listina'!$A$6:$F$307,5,0)</f>
        <v>1985</v>
      </c>
      <c r="E10" s="39" t="str">
        <f aca="false">VLOOKUP('pořadí-čas'!$A16,'Startovní listina'!$A$6:$F$307,4,0)</f>
        <v>Žehuň</v>
      </c>
      <c r="F10" s="37" t="n">
        <f aca="false">VLOOKUP('pořadí-čas'!$A16,'Startovní listina'!$A$6:$F$307,1,0)</f>
        <v>86</v>
      </c>
      <c r="G10" s="37" t="str">
        <f aca="false">VLOOKUP('pořadí-čas'!$A16,'Startovní listina'!$A$6:$F$307,6,0)</f>
        <v>A</v>
      </c>
      <c r="H10" s="37" t="n">
        <v>5</v>
      </c>
      <c r="I10" s="13" t="str">
        <f aca="false">VLOOKUP('pořadí-čas'!$A16,'pořadí-čas'!$A:$I,6,0)</f>
        <v>16:58</v>
      </c>
    </row>
    <row r="11" customFormat="false" ht="14.15" hidden="false" customHeight="true" outlineLevel="0" collapsed="false">
      <c r="A11" s="37" t="n">
        <f aca="false">VLOOKUP('pořadí-čas'!$A20,'pořadí-čas'!$A:$I,2,0)</f>
        <v>19</v>
      </c>
      <c r="B11" s="38" t="str">
        <f aca="false">VLOOKUP('pořadí-čas'!$A20,'Startovní listina'!$A$6:$F$307,2,0)</f>
        <v>Roček</v>
      </c>
      <c r="C11" s="38" t="str">
        <f aca="false">VLOOKUP('pořadí-čas'!$A20,'Startovní listina'!$A$6:$F$307,3,0)</f>
        <v>Tomáš</v>
      </c>
      <c r="D11" s="13" t="n">
        <f aca="false">VLOOKUP('pořadí-čas'!$A20,'Startovní listina'!$A$6:$F$307,5,0)</f>
        <v>1985</v>
      </c>
      <c r="E11" s="39" t="str">
        <f aca="false">VLOOKUP('pořadí-čas'!$A20,'Startovní listina'!$A$6:$F$307,4,0)</f>
        <v>Mančice</v>
      </c>
      <c r="F11" s="37" t="n">
        <f aca="false">VLOOKUP('pořadí-čas'!$A20,'Startovní listina'!$A$6:$F$307,1,0)</f>
        <v>121</v>
      </c>
      <c r="G11" s="37" t="str">
        <f aca="false">VLOOKUP('pořadí-čas'!$A20,'Startovní listina'!$A$6:$F$307,6,0)</f>
        <v>A</v>
      </c>
      <c r="H11" s="37" t="n">
        <v>6</v>
      </c>
      <c r="I11" s="13" t="str">
        <f aca="false">VLOOKUP('pořadí-čas'!$A20,'pořadí-čas'!$A:$I,6,0)</f>
        <v>17:26</v>
      </c>
    </row>
    <row r="12" customFormat="false" ht="14.15" hidden="false" customHeight="true" outlineLevel="0" collapsed="false">
      <c r="A12" s="37" t="n">
        <f aca="false">VLOOKUP('pořadí-čas'!$A21,'pořadí-čas'!$A:$I,2,0)</f>
        <v>20</v>
      </c>
      <c r="B12" s="38" t="str">
        <f aca="false">VLOOKUP('pořadí-čas'!$A21,'Startovní listina'!$A$6:$F$307,2,0)</f>
        <v>Urban</v>
      </c>
      <c r="C12" s="38" t="str">
        <f aca="false">VLOOKUP('pořadí-čas'!$A21,'Startovní listina'!$A$6:$F$307,3,0)</f>
        <v>Tomáš</v>
      </c>
      <c r="D12" s="13" t="n">
        <f aca="false">VLOOKUP('pořadí-čas'!$A21,'Startovní listina'!$A$6:$F$307,5,0)</f>
        <v>1980</v>
      </c>
      <c r="E12" s="39" t="str">
        <f aca="false">VLOOKUP('pořadí-čas'!$A21,'Startovní listina'!$A$6:$F$307,4,0)</f>
        <v>TPCA Kolín</v>
      </c>
      <c r="F12" s="37" t="n">
        <f aca="false">VLOOKUP('pořadí-čas'!$A21,'Startovní listina'!$A$6:$F$307,1,0)</f>
        <v>41</v>
      </c>
      <c r="G12" s="37" t="str">
        <f aca="false">VLOOKUP('pořadí-čas'!$A21,'Startovní listina'!$A$6:$F$307,6,0)</f>
        <v>A</v>
      </c>
      <c r="H12" s="37" t="n">
        <v>7</v>
      </c>
      <c r="I12" s="13" t="str">
        <f aca="false">VLOOKUP('pořadí-čas'!$A21,'pořadí-čas'!$A:$I,6,0)</f>
        <v>17:29</v>
      </c>
    </row>
    <row r="13" customFormat="false" ht="14.15" hidden="false" customHeight="true" outlineLevel="0" collapsed="false">
      <c r="A13" s="37" t="n">
        <f aca="false">VLOOKUP('pořadí-čas'!$A23,'pořadí-čas'!$A:$I,2,0)</f>
        <v>22</v>
      </c>
      <c r="B13" s="38" t="str">
        <f aca="false">VLOOKUP('pořadí-čas'!$A23,'Startovní listina'!$A$6:$F$307,2,0)</f>
        <v>Šťástka</v>
      </c>
      <c r="C13" s="38" t="str">
        <f aca="false">VLOOKUP('pořadí-čas'!$A23,'Startovní listina'!$A$6:$F$307,3,0)</f>
        <v>Jakub</v>
      </c>
      <c r="D13" s="13" t="n">
        <f aca="false">VLOOKUP('pořadí-čas'!$A23,'Startovní listina'!$A$6:$F$307,5,0)</f>
        <v>1988</v>
      </c>
      <c r="E13" s="39" t="str">
        <f aca="false">VLOOKUP('pořadí-čas'!$A23,'Startovní listina'!$A$6:$F$307,4,0)</f>
        <v>Klub rváčů</v>
      </c>
      <c r="F13" s="37" t="n">
        <f aca="false">VLOOKUP('pořadí-čas'!$A23,'Startovní listina'!$A$6:$F$307,1,0)</f>
        <v>25</v>
      </c>
      <c r="G13" s="37" t="str">
        <f aca="false">VLOOKUP('pořadí-čas'!$A23,'Startovní listina'!$A$6:$F$307,6,0)</f>
        <v>A</v>
      </c>
      <c r="H13" s="37" t="n">
        <v>8</v>
      </c>
      <c r="I13" s="13" t="str">
        <f aca="false">VLOOKUP('pořadí-čas'!$A23,'pořadí-čas'!$A:$I,6,0)</f>
        <v>17:50</v>
      </c>
    </row>
    <row r="14" customFormat="false" ht="14.15" hidden="false" customHeight="true" outlineLevel="0" collapsed="false">
      <c r="A14" s="37" t="n">
        <f aca="false">VLOOKUP('pořadí-čas'!$A33,'pořadí-čas'!$A:$I,2,0)</f>
        <v>32</v>
      </c>
      <c r="B14" s="38" t="str">
        <f aca="false">VLOOKUP('pořadí-čas'!$A33,'Startovní listina'!$A$6:$F$307,2,0)</f>
        <v>Staněk</v>
      </c>
      <c r="C14" s="38" t="str">
        <f aca="false">VLOOKUP('pořadí-čas'!$A33,'Startovní listina'!$A$6:$F$307,3,0)</f>
        <v>Oldřich Tomáš</v>
      </c>
      <c r="D14" s="13" t="n">
        <f aca="false">VLOOKUP('pořadí-čas'!$A33,'Startovní listina'!$A$6:$F$307,5,0)</f>
        <v>1982</v>
      </c>
      <c r="E14" s="39" t="str">
        <f aca="false">VLOOKUP('pořadí-čas'!$A33,'Startovní listina'!$A$6:$F$307,4,0)</f>
        <v>GP Kolín</v>
      </c>
      <c r="F14" s="37" t="n">
        <f aca="false">VLOOKUP('pořadí-čas'!$A33,'Startovní listina'!$A$6:$F$307,1,0)</f>
        <v>45</v>
      </c>
      <c r="G14" s="37" t="str">
        <f aca="false">VLOOKUP('pořadí-čas'!$A33,'Startovní listina'!$A$6:$F$307,6,0)</f>
        <v>A</v>
      </c>
      <c r="H14" s="37" t="n">
        <v>9</v>
      </c>
      <c r="I14" s="13" t="str">
        <f aca="false">VLOOKUP('pořadí-čas'!$A33,'pořadí-čas'!$A:$I,6,0)</f>
        <v>19:17</v>
      </c>
    </row>
    <row r="15" customFormat="false" ht="14.15" hidden="false" customHeight="true" outlineLevel="0" collapsed="false">
      <c r="A15" s="37" t="n">
        <f aca="false">VLOOKUP('pořadí-čas'!$A48,'pořadí-čas'!$A:$I,2,0)</f>
        <v>47</v>
      </c>
      <c r="B15" s="38" t="str">
        <f aca="false">VLOOKUP('pořadí-čas'!$A48,'Startovní listina'!$A$6:$F$307,2,0)</f>
        <v>Bořek</v>
      </c>
      <c r="C15" s="38" t="str">
        <f aca="false">VLOOKUP('pořadí-čas'!$A48,'Startovní listina'!$A$6:$F$307,3,0)</f>
        <v>Lukáš</v>
      </c>
      <c r="D15" s="13" t="n">
        <f aca="false">VLOOKUP('pořadí-čas'!$A48,'Startovní listina'!$A$6:$F$307,5,0)</f>
        <v>1978</v>
      </c>
      <c r="E15" s="39" t="str">
        <f aca="false">VLOOKUP('pořadí-čas'!$A48,'Startovní listina'!$A$6:$F$307,4,0)</f>
        <v>Rungo.cz</v>
      </c>
      <c r="F15" s="37" t="n">
        <f aca="false">VLOOKUP('pořadí-čas'!$A48,'Startovní listina'!$A$6:$F$307,1,0)</f>
        <v>112</v>
      </c>
      <c r="G15" s="37" t="str">
        <f aca="false">VLOOKUP('pořadí-čas'!$A48,'Startovní listina'!$A$6:$F$307,6,0)</f>
        <v>A</v>
      </c>
      <c r="H15" s="37" t="n">
        <v>10</v>
      </c>
      <c r="I15" s="13" t="str">
        <f aca="false">VLOOKUP('pořadí-čas'!$A48,'pořadí-čas'!$A:$I,6,0)</f>
        <v>20:28</v>
      </c>
    </row>
    <row r="16" customFormat="false" ht="14.15" hidden="false" customHeight="true" outlineLevel="0" collapsed="false">
      <c r="A16" s="37" t="n">
        <f aca="false">VLOOKUP('pořadí-čas'!$A51,'pořadí-čas'!$A:$I,2,0)</f>
        <v>50</v>
      </c>
      <c r="B16" s="38" t="str">
        <f aca="false">VLOOKUP('pořadí-čas'!$A51,'Startovní listina'!$A$6:$F$307,2,0)</f>
        <v>Rauvolfová</v>
      </c>
      <c r="C16" s="38" t="str">
        <f aca="false">VLOOKUP('pořadí-čas'!$A51,'Startovní listina'!$A$6:$F$307,3,0)</f>
        <v>Nicole</v>
      </c>
      <c r="D16" s="13" t="n">
        <f aca="false">VLOOKUP('pořadí-čas'!$A51,'Startovní listina'!$A$6:$F$307,5,0)</f>
        <v>1990</v>
      </c>
      <c r="E16" s="39" t="str">
        <f aca="false">VLOOKUP('pořadí-čas'!$A51,'Startovní listina'!$A$6:$F$307,4,0)</f>
        <v>GP Kolín</v>
      </c>
      <c r="F16" s="37" t="n">
        <f aca="false">VLOOKUP('pořadí-čas'!$A51,'Startovní listina'!$A$6:$F$307,1,0)</f>
        <v>43</v>
      </c>
      <c r="G16" s="37" t="str">
        <f aca="false">VLOOKUP('pořadí-čas'!$A51,'Startovní listina'!$A$6:$F$307,6,0)</f>
        <v>A</v>
      </c>
      <c r="H16" s="37" t="n">
        <v>11</v>
      </c>
      <c r="I16" s="13" t="str">
        <f aca="false">VLOOKUP('pořadí-čas'!$A51,'pořadí-čas'!$A:$I,6,0)</f>
        <v>21:15</v>
      </c>
    </row>
    <row r="17" customFormat="false" ht="14.15" hidden="false" customHeight="true" outlineLevel="0" collapsed="false">
      <c r="A17" s="37" t="n">
        <f aca="false">VLOOKUP('pořadí-čas'!$A60,'pořadí-čas'!$A:$I,2,0)</f>
        <v>59</v>
      </c>
      <c r="B17" s="38" t="str">
        <f aca="false">VLOOKUP('pořadí-čas'!$A60,'Startovní listina'!$A$6:$F$307,2,0)</f>
        <v>Suchánek </v>
      </c>
      <c r="C17" s="38" t="str">
        <f aca="false">VLOOKUP('pořadí-čas'!$A60,'Startovní listina'!$A$6:$F$307,3,0)</f>
        <v>Matyáš</v>
      </c>
      <c r="D17" s="13" t="n">
        <f aca="false">VLOOKUP('pořadí-čas'!$A60,'Startovní listina'!$A$6:$F$307,5,0)</f>
        <v>2006</v>
      </c>
      <c r="E17" s="39" t="str">
        <f aca="false">VLOOKUP('pořadí-čas'!$A60,'Startovní listina'!$A$6:$F$307,4,0)</f>
        <v>AC obora Hvězda</v>
      </c>
      <c r="F17" s="37" t="n">
        <f aca="false">VLOOKUP('pořadí-čas'!$A60,'Startovní listina'!$A$6:$F$307,1,0)</f>
        <v>68</v>
      </c>
      <c r="G17" s="37" t="str">
        <f aca="false">VLOOKUP('pořadí-čas'!$A60,'Startovní listina'!$A$6:$F$307,6,0)</f>
        <v>A</v>
      </c>
      <c r="H17" s="37" t="n">
        <v>12</v>
      </c>
      <c r="I17" s="13" t="str">
        <f aca="false">VLOOKUP('pořadí-čas'!$A60,'pořadí-čas'!$A:$I,6,0)</f>
        <v>23:25</v>
      </c>
    </row>
    <row r="18" customFormat="false" ht="14.15" hidden="false" customHeight="true" outlineLevel="0" collapsed="false">
      <c r="A18" s="37" t="n">
        <f aca="false">VLOOKUP('pořadí-čas'!$A62,'pořadí-čas'!$A:$I,2,0)</f>
        <v>61</v>
      </c>
      <c r="B18" s="38" t="str">
        <f aca="false">VLOOKUP('pořadí-čas'!$A62,'Startovní listina'!$A$6:$F$307,2,0)</f>
        <v>Krejčík</v>
      </c>
      <c r="C18" s="38" t="str">
        <f aca="false">VLOOKUP('pořadí-čas'!$A62,'Startovní listina'!$A$6:$F$307,3,0)</f>
        <v>Tomáš</v>
      </c>
      <c r="D18" s="13" t="n">
        <f aca="false">VLOOKUP('pořadí-čas'!$A62,'Startovní listina'!$A$6:$F$307,5,0)</f>
        <v>1991</v>
      </c>
      <c r="E18" s="39" t="str">
        <f aca="false">VLOOKUP('pořadí-čas'!$A62,'Startovní listina'!$A$6:$F$307,4,0)</f>
        <v>UCHD Klub Cínovník</v>
      </c>
      <c r="F18" s="37" t="n">
        <f aca="false">VLOOKUP('pořadí-čas'!$A62,'Startovní listina'!$A$6:$F$307,1,0)</f>
        <v>114</v>
      </c>
      <c r="G18" s="37" t="str">
        <f aca="false">VLOOKUP('pořadí-čas'!$A62,'Startovní listina'!$A$6:$F$307,6,0)</f>
        <v>A</v>
      </c>
      <c r="H18" s="37" t="n">
        <v>13</v>
      </c>
      <c r="I18" s="13" t="str">
        <f aca="false">VLOOKUP('pořadí-čas'!$A62,'pořadí-čas'!$A:$I,6,0)</f>
        <v>23:43</v>
      </c>
    </row>
    <row r="19" customFormat="false" ht="14.15" hidden="false" customHeight="true" outlineLevel="0" collapsed="false">
      <c r="A19" s="37" t="n">
        <f aca="false">VLOOKUP('pořadí-čas'!$A73,'pořadí-čas'!$A:$I,2,0)</f>
        <v>72</v>
      </c>
      <c r="B19" s="38" t="str">
        <f aca="false">VLOOKUP('pořadí-čas'!$A73,'Startovní listina'!$A$6:$F$307,2,0)</f>
        <v>Bartoš </v>
      </c>
      <c r="C19" s="38" t="str">
        <f aca="false">VLOOKUP('pořadí-čas'!$A73,'Startovní listina'!$A$6:$F$307,3,0)</f>
        <v>Jakub</v>
      </c>
      <c r="D19" s="13" t="n">
        <f aca="false">VLOOKUP('pořadí-čas'!$A73,'Startovní listina'!$A$6:$F$307,5,0)</f>
        <v>2007</v>
      </c>
      <c r="E19" s="39" t="str">
        <f aca="false">VLOOKUP('pořadí-čas'!$A73,'Startovní listina'!$A$6:$F$307,4,0)</f>
        <v>H.I.C.</v>
      </c>
      <c r="F19" s="37" t="n">
        <f aca="false">VLOOKUP('pořadí-čas'!$A73,'Startovní listina'!$A$6:$F$307,1,0)</f>
        <v>83</v>
      </c>
      <c r="G19" s="37" t="str">
        <f aca="false">VLOOKUP('pořadí-čas'!$A73,'Startovní listina'!$A$6:$F$307,6,0)</f>
        <v>A</v>
      </c>
      <c r="H19" s="37" t="n">
        <v>14</v>
      </c>
      <c r="I19" s="13" t="str">
        <f aca="false">VLOOKUP('pořadí-čas'!$A73,'pořadí-čas'!$A:$I,6,0)</f>
        <v>26:10</v>
      </c>
    </row>
    <row r="20" customFormat="false" ht="14.15" hidden="false" customHeight="true" outlineLevel="0" collapsed="false">
      <c r="A20" s="37" t="n">
        <f aca="false">VLOOKUP('pořadí-čas'!$A3,'pořadí-čas'!$A:$I,2,0)</f>
        <v>2</v>
      </c>
      <c r="B20" s="38" t="str">
        <f aca="false">VLOOKUP('pořadí-čas'!$A3,'Startovní listina'!$A$6:$F$307,2,0)</f>
        <v>Miler</v>
      </c>
      <c r="C20" s="38" t="str">
        <f aca="false">VLOOKUP('pořadí-čas'!$A3,'Startovní listina'!$A$6:$F$307,3,0)</f>
        <v>Jiří</v>
      </c>
      <c r="D20" s="13" t="n">
        <f aca="false">VLOOKUP('pořadí-čas'!$A3,'Startovní listina'!$A$6:$F$307,5,0)</f>
        <v>1975</v>
      </c>
      <c r="E20" s="39" t="str">
        <f aca="false">VLOOKUP('pořadí-čas'!$A3,'Startovní listina'!$A$6:$F$307,4,0)</f>
        <v>Lawi stars MB</v>
      </c>
      <c r="F20" s="37" t="n">
        <f aca="false">VLOOKUP('pořadí-čas'!$A3,'Startovní listina'!$A$6:$F$307,1,0)</f>
        <v>24</v>
      </c>
      <c r="G20" s="37" t="str">
        <f aca="false">VLOOKUP('pořadí-čas'!$A3,'Startovní listina'!$A$6:$F$307,6,0)</f>
        <v>B</v>
      </c>
      <c r="H20" s="37" t="n">
        <v>1</v>
      </c>
      <c r="I20" s="13" t="str">
        <f aca="false">VLOOKUP('pořadí-čas'!$A3,'pořadí-čas'!$A:$I,6,0)</f>
        <v>13:43</v>
      </c>
    </row>
    <row r="21" customFormat="false" ht="14.15" hidden="false" customHeight="true" outlineLevel="0" collapsed="false">
      <c r="A21" s="37" t="n">
        <f aca="false">VLOOKUP('pořadí-čas'!$A4,'pořadí-čas'!$A:$I,2,0)</f>
        <v>3</v>
      </c>
      <c r="B21" s="38" t="str">
        <f aca="false">VLOOKUP('pořadí-čas'!$A4,'Startovní listina'!$A$6:$F$307,2,0)</f>
        <v>Herel </v>
      </c>
      <c r="C21" s="38" t="str">
        <f aca="false">VLOOKUP('pořadí-čas'!$A4,'Startovní listina'!$A$6:$F$307,3,0)</f>
        <v>Luboš</v>
      </c>
      <c r="D21" s="13" t="n">
        <f aca="false">VLOOKUP('pořadí-čas'!$A4,'Startovní listina'!$A$6:$F$307,5,0)</f>
        <v>1971</v>
      </c>
      <c r="E21" s="39" t="str">
        <f aca="false">VLOOKUP('pořadí-čas'!$A4,'Startovní listina'!$A$6:$F$307,4,0)</f>
        <v>Lesk Kolín atletika</v>
      </c>
      <c r="F21" s="37" t="n">
        <f aca="false">VLOOKUP('pořadí-čas'!$A4,'Startovní listina'!$A$6:$F$307,1,0)</f>
        <v>27</v>
      </c>
      <c r="G21" s="37" t="str">
        <f aca="false">VLOOKUP('pořadí-čas'!$A4,'Startovní listina'!$A$6:$F$307,6,0)</f>
        <v>B</v>
      </c>
      <c r="H21" s="37" t="n">
        <v>2</v>
      </c>
      <c r="I21" s="13" t="str">
        <f aca="false">VLOOKUP('pořadí-čas'!$A4,'pořadí-čas'!$A:$I,6,0)</f>
        <v>14:22</v>
      </c>
    </row>
    <row r="22" customFormat="false" ht="14.15" hidden="false" customHeight="true" outlineLevel="0" collapsed="false">
      <c r="A22" s="37" t="n">
        <f aca="false">VLOOKUP('pořadí-čas'!$A11,'pořadí-čas'!$A:$I,2,0)</f>
        <v>10</v>
      </c>
      <c r="B22" s="38" t="str">
        <f aca="false">VLOOKUP('pořadí-čas'!$A11,'Startovní listina'!$A$6:$F$307,2,0)</f>
        <v>Suchánek</v>
      </c>
      <c r="C22" s="38" t="str">
        <f aca="false">VLOOKUP('pořadí-čas'!$A11,'Startovní listina'!$A$6:$F$307,3,0)</f>
        <v>Petr</v>
      </c>
      <c r="D22" s="13" t="n">
        <f aca="false">VLOOKUP('pořadí-čas'!$A11,'Startovní listina'!$A$6:$F$307,5,0)</f>
        <v>1972</v>
      </c>
      <c r="E22" s="39" t="str">
        <f aca="false">VLOOKUP('pořadí-čas'!$A11,'Startovní listina'!$A$6:$F$307,4,0)</f>
        <v>AC obora Hvězda</v>
      </c>
      <c r="F22" s="37" t="n">
        <f aca="false">VLOOKUP('pořadí-čas'!$A11,'Startovní listina'!$A$6:$F$307,1,0)</f>
        <v>67</v>
      </c>
      <c r="G22" s="37" t="str">
        <f aca="false">VLOOKUP('pořadí-čas'!$A11,'Startovní listina'!$A$6:$F$307,6,0)</f>
        <v>B</v>
      </c>
      <c r="H22" s="37" t="n">
        <v>3</v>
      </c>
      <c r="I22" s="13" t="str">
        <f aca="false">VLOOKUP('pořadí-čas'!$A11,'pořadí-čas'!$A:$I,6,0)</f>
        <v>16:16</v>
      </c>
    </row>
    <row r="23" customFormat="false" ht="14.15" hidden="false" customHeight="true" outlineLevel="0" collapsed="false">
      <c r="A23" s="37" t="n">
        <f aca="false">VLOOKUP('pořadí-čas'!$A13,'pořadí-čas'!$A:$I,2,0)</f>
        <v>12</v>
      </c>
      <c r="B23" s="38" t="str">
        <f aca="false">VLOOKUP('pořadí-čas'!$A13,'Startovní listina'!$A$6:$F$307,2,0)</f>
        <v>Bubníková</v>
      </c>
      <c r="C23" s="38" t="str">
        <f aca="false">VLOOKUP('pořadí-čas'!$A13,'Startovní listina'!$A$6:$F$307,3,0)</f>
        <v>Ondřej</v>
      </c>
      <c r="D23" s="13" t="n">
        <f aca="false">VLOOKUP('pořadí-čas'!$A13,'Startovní listina'!$A$6:$F$307,5,0)</f>
        <v>1970</v>
      </c>
      <c r="E23" s="39" t="str">
        <f aca="false">VLOOKUP('pořadí-čas'!$A13,'Startovní listina'!$A$6:$F$307,4,0)</f>
        <v>GP Kolín</v>
      </c>
      <c r="F23" s="37" t="n">
        <f aca="false">VLOOKUP('pořadí-čas'!$A13,'Startovní listina'!$A$6:$F$307,1,0)</f>
        <v>93</v>
      </c>
      <c r="G23" s="37" t="str">
        <f aca="false">VLOOKUP('pořadí-čas'!$A13,'Startovní listina'!$A$6:$F$307,6,0)</f>
        <v>B</v>
      </c>
      <c r="H23" s="37" t="n">
        <v>4</v>
      </c>
      <c r="I23" s="13" t="str">
        <f aca="false">VLOOKUP('pořadí-čas'!$A13,'pořadí-čas'!$A:$I,6,0)</f>
        <v>16:52</v>
      </c>
    </row>
    <row r="24" customFormat="false" ht="14.15" hidden="false" customHeight="true" outlineLevel="0" collapsed="false">
      <c r="A24" s="37" t="n">
        <f aca="false">VLOOKUP('pořadí-čas'!$A14,'pořadí-čas'!$A:$I,2,0)</f>
        <v>13</v>
      </c>
      <c r="B24" s="38" t="str">
        <f aca="false">VLOOKUP('pořadí-čas'!$A14,'Startovní listina'!$A$6:$F$307,2,0)</f>
        <v>Kysilka </v>
      </c>
      <c r="C24" s="38" t="str">
        <f aca="false">VLOOKUP('pořadí-čas'!$A14,'Startovní listina'!$A$6:$F$307,3,0)</f>
        <v>Vratislav</v>
      </c>
      <c r="D24" s="13" t="n">
        <f aca="false">VLOOKUP('pořadí-čas'!$A14,'Startovní listina'!$A$6:$F$307,5,0)</f>
        <v>1978</v>
      </c>
      <c r="E24" s="39" t="str">
        <f aca="false">VLOOKUP('pořadí-čas'!$A14,'Startovní listina'!$A$6:$F$307,4,0)</f>
        <v>GP Kolín</v>
      </c>
      <c r="F24" s="37" t="n">
        <f aca="false">VLOOKUP('pořadí-čas'!$A14,'Startovní listina'!$A$6:$F$307,1,0)</f>
        <v>20</v>
      </c>
      <c r="G24" s="37" t="str">
        <f aca="false">VLOOKUP('pořadí-čas'!$A14,'Startovní listina'!$A$6:$F$307,6,0)</f>
        <v>B</v>
      </c>
      <c r="H24" s="37" t="n">
        <v>5</v>
      </c>
      <c r="I24" s="13" t="str">
        <f aca="false">VLOOKUP('pořadí-čas'!$A14,'pořadí-čas'!$A:$I,6,0)</f>
        <v>16:54</v>
      </c>
    </row>
    <row r="25" customFormat="false" ht="14.15" hidden="false" customHeight="true" outlineLevel="0" collapsed="false">
      <c r="A25" s="37" t="n">
        <f aca="false">VLOOKUP('pořadí-čas'!$A36,'pořadí-čas'!$A:$I,2,0)</f>
        <v>35</v>
      </c>
      <c r="B25" s="38" t="str">
        <f aca="false">VLOOKUP('pořadí-čas'!$A36,'Startovní listina'!$A$6:$F$307,2,0)</f>
        <v>Ledvina</v>
      </c>
      <c r="C25" s="38" t="str">
        <f aca="false">VLOOKUP('pořadí-čas'!$A36,'Startovní listina'!$A$6:$F$307,3,0)</f>
        <v>Petr</v>
      </c>
      <c r="D25" s="13" t="n">
        <f aca="false">VLOOKUP('pořadí-čas'!$A36,'Startovní listina'!$A$6:$F$307,5,0)</f>
        <v>1977</v>
      </c>
      <c r="E25" s="39" t="str">
        <f aca="false">VLOOKUP('pořadí-čas'!$A36,'Startovní listina'!$A$6:$F$307,4,0)</f>
        <v>GP Kolín</v>
      </c>
      <c r="F25" s="37" t="n">
        <f aca="false">VLOOKUP('pořadí-čas'!$A36,'Startovní listina'!$A$6:$F$307,1,0)</f>
        <v>60</v>
      </c>
      <c r="G25" s="37" t="str">
        <f aca="false">VLOOKUP('pořadí-čas'!$A36,'Startovní listina'!$A$6:$F$307,6,0)</f>
        <v>B</v>
      </c>
      <c r="H25" s="37" t="n">
        <v>6</v>
      </c>
      <c r="I25" s="13" t="str">
        <f aca="false">VLOOKUP('pořadí-čas'!$A36,'pořadí-čas'!$A:$I,6,0)</f>
        <v>19:36</v>
      </c>
    </row>
    <row r="26" customFormat="false" ht="14.15" hidden="false" customHeight="true" outlineLevel="0" collapsed="false">
      <c r="A26" s="37" t="n">
        <f aca="false">VLOOKUP('pořadí-čas'!$A39,'pořadí-čas'!$A:$I,2,0)</f>
        <v>38</v>
      </c>
      <c r="B26" s="38" t="str">
        <f aca="false">VLOOKUP('pořadí-čas'!$A39,'Startovní listina'!$A$6:$F$307,2,0)</f>
        <v>Pluhař</v>
      </c>
      <c r="C26" s="38" t="str">
        <f aca="false">VLOOKUP('pořadí-čas'!$A39,'Startovní listina'!$A$6:$F$307,3,0)</f>
        <v>Luboš</v>
      </c>
      <c r="D26" s="13" t="n">
        <f aca="false">VLOOKUP('pořadí-čas'!$A39,'Startovní listina'!$A$6:$F$307,5,0)</f>
        <v>1975</v>
      </c>
      <c r="E26" s="39" t="str">
        <f aca="false">VLOOKUP('pořadí-čas'!$A39,'Startovní listina'!$A$6:$F$307,4,0)</f>
        <v>-</v>
      </c>
      <c r="F26" s="37" t="n">
        <f aca="false">VLOOKUP('pořadí-čas'!$A39,'Startovní listina'!$A$6:$F$307,1,0)</f>
        <v>117</v>
      </c>
      <c r="G26" s="37" t="str">
        <f aca="false">VLOOKUP('pořadí-čas'!$A39,'Startovní listina'!$A$6:$F$307,6,0)</f>
        <v>B</v>
      </c>
      <c r="H26" s="37" t="n">
        <v>7</v>
      </c>
      <c r="I26" s="13" t="str">
        <f aca="false">VLOOKUP('pořadí-čas'!$A39,'pořadí-čas'!$A:$I,6,0)</f>
        <v>19:43</v>
      </c>
    </row>
    <row r="27" customFormat="false" ht="14.15" hidden="false" customHeight="true" outlineLevel="0" collapsed="false">
      <c r="A27" s="37" t="n">
        <f aca="false">VLOOKUP('pořadí-čas'!$A42,'pořadí-čas'!$A:$I,2,0)</f>
        <v>41</v>
      </c>
      <c r="B27" s="38" t="str">
        <f aca="false">VLOOKUP('pořadí-čas'!$A42,'Startovní listina'!$A$6:$F$307,2,0)</f>
        <v>Čtvrtečka</v>
      </c>
      <c r="C27" s="38" t="str">
        <f aca="false">VLOOKUP('pořadí-čas'!$A42,'Startovní listina'!$A$6:$F$307,3,0)</f>
        <v>Václav</v>
      </c>
      <c r="D27" s="13" t="n">
        <f aca="false">VLOOKUP('pořadí-čas'!$A42,'Startovní listina'!$A$6:$F$307,5,0)</f>
        <v>1973</v>
      </c>
      <c r="E27" s="39" t="str">
        <f aca="false">VLOOKUP('pořadí-čas'!$A42,'Startovní listina'!$A$6:$F$307,4,0)</f>
        <v>SRTG Kolín</v>
      </c>
      <c r="F27" s="37" t="n">
        <f aca="false">VLOOKUP('pořadí-čas'!$A42,'Startovní listina'!$A$6:$F$307,1,0)</f>
        <v>78</v>
      </c>
      <c r="G27" s="37" t="str">
        <f aca="false">VLOOKUP('pořadí-čas'!$A42,'Startovní listina'!$A$6:$F$307,6,0)</f>
        <v>B</v>
      </c>
      <c r="H27" s="37" t="n">
        <v>8</v>
      </c>
      <c r="I27" s="13" t="str">
        <f aca="false">VLOOKUP('pořadí-čas'!$A42,'pořadí-čas'!$A:$I,6,0)</f>
        <v>20:08</v>
      </c>
    </row>
    <row r="28" customFormat="false" ht="14.15" hidden="false" customHeight="true" outlineLevel="0" collapsed="false">
      <c r="A28" s="37" t="n">
        <f aca="false">VLOOKUP('pořadí-čas'!$A52,'pořadí-čas'!$A:$I,2,0)</f>
        <v>51</v>
      </c>
      <c r="B28" s="38" t="str">
        <f aca="false">VLOOKUP('pořadí-čas'!$A52,'Startovní listina'!$A$6:$F$307,2,0)</f>
        <v>Hrabánek</v>
      </c>
      <c r="C28" s="38" t="str">
        <f aca="false">VLOOKUP('pořadí-čas'!$A52,'Startovní listina'!$A$6:$F$307,3,0)</f>
        <v>Vojtěch</v>
      </c>
      <c r="D28" s="13" t="n">
        <f aca="false">VLOOKUP('pořadí-čas'!$A52,'Startovní listina'!$A$6:$F$307,5,0)</f>
        <v>1975</v>
      </c>
      <c r="E28" s="39" t="str">
        <f aca="false">VLOOKUP('pořadí-čas'!$A52,'Startovní listina'!$A$6:$F$307,4,0)</f>
        <v>Velký Osek</v>
      </c>
      <c r="F28" s="37" t="n">
        <f aca="false">VLOOKUP('pořadí-čas'!$A52,'Startovní listina'!$A$6:$F$307,1,0)</f>
        <v>98</v>
      </c>
      <c r="G28" s="37" t="str">
        <f aca="false">VLOOKUP('pořadí-čas'!$A52,'Startovní listina'!$A$6:$F$307,6,0)</f>
        <v>B</v>
      </c>
      <c r="H28" s="37" t="n">
        <v>9</v>
      </c>
      <c r="I28" s="13" t="str">
        <f aca="false">VLOOKUP('pořadí-čas'!$A52,'pořadí-čas'!$A:$I,6,0)</f>
        <v>21:36</v>
      </c>
    </row>
    <row r="29" customFormat="false" ht="14.15" hidden="false" customHeight="true" outlineLevel="0" collapsed="false">
      <c r="A29" s="37" t="n">
        <f aca="false">VLOOKUP('pořadí-čas'!$A8,'pořadí-čas'!$A:$I,2,0)</f>
        <v>7</v>
      </c>
      <c r="B29" s="38" t="str">
        <f aca="false">VLOOKUP('pořadí-čas'!$A8,'Startovní listina'!$A$6:$F$307,2,0)</f>
        <v>Till</v>
      </c>
      <c r="C29" s="38" t="str">
        <f aca="false">VLOOKUP('pořadí-čas'!$A8,'Startovní listina'!$A$6:$F$307,3,0)</f>
        <v>Pavel</v>
      </c>
      <c r="D29" s="13" t="n">
        <f aca="false">VLOOKUP('pořadí-čas'!$A8,'Startovní listina'!$A$6:$F$307,5,0)</f>
        <v>1965</v>
      </c>
      <c r="E29" s="39" t="str">
        <f aca="false">VLOOKUP('pořadí-čas'!$A8,'Startovní listina'!$A$6:$F$307,4,0)</f>
        <v>Sokol Kolín Atletika</v>
      </c>
      <c r="F29" s="37" t="n">
        <f aca="false">VLOOKUP('pořadí-čas'!$A8,'Startovní listina'!$A$6:$F$307,1,0)</f>
        <v>35</v>
      </c>
      <c r="G29" s="37" t="str">
        <f aca="false">VLOOKUP('pořadí-čas'!$A8,'Startovní listina'!$A$6:$F$307,6,0)</f>
        <v>C</v>
      </c>
      <c r="H29" s="37" t="n">
        <v>1</v>
      </c>
      <c r="I29" s="13" t="str">
        <f aca="false">VLOOKUP('pořadí-čas'!$A8,'pořadí-čas'!$A:$I,6,0)</f>
        <v>15:46</v>
      </c>
    </row>
    <row r="30" customFormat="false" ht="14.15" hidden="false" customHeight="true" outlineLevel="0" collapsed="false">
      <c r="A30" s="37" t="n">
        <f aca="false">VLOOKUP('pořadí-čas'!$A9,'pořadí-čas'!$A:$I,2,0)</f>
        <v>8</v>
      </c>
      <c r="B30" s="38" t="str">
        <f aca="false">VLOOKUP('pořadí-čas'!$A9,'Startovní listina'!$A$6:$F$307,2,0)</f>
        <v>Louda </v>
      </c>
      <c r="C30" s="38" t="str">
        <f aca="false">VLOOKUP('pořadí-čas'!$A9,'Startovní listina'!$A$6:$F$307,3,0)</f>
        <v>Petr</v>
      </c>
      <c r="D30" s="13" t="n">
        <f aca="false">VLOOKUP('pořadí-čas'!$A9,'Startovní listina'!$A$6:$F$307,5,0)</f>
        <v>1964</v>
      </c>
      <c r="E30" s="39" t="str">
        <f aca="false">VLOOKUP('pořadí-čas'!$A9,'Startovní listina'!$A$6:$F$307,4,0)</f>
        <v>AC Česká Lípa</v>
      </c>
      <c r="F30" s="37" t="n">
        <f aca="false">VLOOKUP('pořadí-čas'!$A9,'Startovní listina'!$A$6:$F$307,1,0)</f>
        <v>12</v>
      </c>
      <c r="G30" s="37" t="str">
        <f aca="false">VLOOKUP('pořadí-čas'!$A9,'Startovní listina'!$A$6:$F$307,6,0)</f>
        <v>C</v>
      </c>
      <c r="H30" s="37" t="n">
        <v>2</v>
      </c>
      <c r="I30" s="13" t="str">
        <f aca="false">VLOOKUP('pořadí-čas'!$A9,'pořadí-čas'!$A:$I,6,0)</f>
        <v>15:52</v>
      </c>
    </row>
    <row r="31" customFormat="false" ht="14.15" hidden="false" customHeight="true" outlineLevel="0" collapsed="false">
      <c r="A31" s="37" t="n">
        <f aca="false">VLOOKUP('pořadí-čas'!$A12,'pořadí-čas'!$A:$I,2,0)</f>
        <v>11</v>
      </c>
      <c r="B31" s="38" t="str">
        <f aca="false">VLOOKUP('pořadí-čas'!$A12,'Startovní listina'!$A$6:$F$307,2,0)</f>
        <v>Semrád</v>
      </c>
      <c r="C31" s="38" t="str">
        <f aca="false">VLOOKUP('pořadí-čas'!$A12,'Startovní listina'!$A$6:$F$307,3,0)</f>
        <v>Ladislav</v>
      </c>
      <c r="D31" s="13" t="n">
        <f aca="false">VLOOKUP('pořadí-čas'!$A12,'Startovní listina'!$A$6:$F$307,5,0)</f>
        <v>1967</v>
      </c>
      <c r="E31" s="39" t="str">
        <f aca="false">VLOOKUP('pořadí-čas'!$A12,'Startovní listina'!$A$6:$F$307,4,0)</f>
        <v>Čáslav</v>
      </c>
      <c r="F31" s="37" t="n">
        <f aca="false">VLOOKUP('pořadí-čas'!$A12,'Startovní listina'!$A$6:$F$307,1,0)</f>
        <v>62</v>
      </c>
      <c r="G31" s="37" t="str">
        <f aca="false">VLOOKUP('pořadí-čas'!$A12,'Startovní listina'!$A$6:$F$307,6,0)</f>
        <v>C</v>
      </c>
      <c r="H31" s="37" t="n">
        <v>3</v>
      </c>
      <c r="I31" s="13" t="str">
        <f aca="false">VLOOKUP('pořadí-čas'!$A12,'pořadí-čas'!$A:$I,6,0)</f>
        <v>16:36</v>
      </c>
    </row>
    <row r="32" customFormat="false" ht="14.15" hidden="false" customHeight="true" outlineLevel="0" collapsed="false">
      <c r="A32" s="37" t="n">
        <f aca="false">VLOOKUP('pořadí-čas'!$A17,'pořadí-čas'!$A:$I,2,0)</f>
        <v>16</v>
      </c>
      <c r="B32" s="38" t="str">
        <f aca="false">VLOOKUP('pořadí-čas'!$A17,'Startovní listina'!$A$6:$F$307,2,0)</f>
        <v>Vavák</v>
      </c>
      <c r="C32" s="38" t="str">
        <f aca="false">VLOOKUP('pořadí-čas'!$A17,'Startovní listina'!$A$6:$F$307,3,0)</f>
        <v>Libor</v>
      </c>
      <c r="D32" s="13" t="n">
        <f aca="false">VLOOKUP('pořadí-čas'!$A17,'Startovní listina'!$A$6:$F$307,5,0)</f>
        <v>1965</v>
      </c>
      <c r="E32" s="39" t="str">
        <f aca="false">VLOOKUP('pořadí-čas'!$A17,'Startovní listina'!$A$6:$F$307,4,0)</f>
        <v>BK Sadská</v>
      </c>
      <c r="F32" s="37" t="n">
        <f aca="false">VLOOKUP('pořadí-čas'!$A17,'Startovní listina'!$A$6:$F$307,1,0)</f>
        <v>13</v>
      </c>
      <c r="G32" s="37" t="str">
        <f aca="false">VLOOKUP('pořadí-čas'!$A17,'Startovní listina'!$A$6:$F$307,6,0)</f>
        <v>C</v>
      </c>
      <c r="H32" s="37" t="n">
        <v>4</v>
      </c>
      <c r="I32" s="13" t="str">
        <f aca="false">VLOOKUP('pořadí-čas'!$A17,'pořadí-čas'!$A:$I,6,0)</f>
        <v>17:06</v>
      </c>
    </row>
    <row r="33" customFormat="false" ht="14.15" hidden="false" customHeight="true" outlineLevel="0" collapsed="false">
      <c r="A33" s="37" t="n">
        <f aca="false">VLOOKUP('pořadí-čas'!$A22,'pořadí-čas'!$A:$I,2,0)</f>
        <v>21</v>
      </c>
      <c r="B33" s="38" t="str">
        <f aca="false">VLOOKUP('pořadí-čas'!$A22,'Startovní listina'!$A$6:$F$307,2,0)</f>
        <v>Kubišta</v>
      </c>
      <c r="C33" s="38" t="str">
        <f aca="false">VLOOKUP('pořadí-čas'!$A22,'Startovní listina'!$A$6:$F$307,3,0)</f>
        <v>Petr</v>
      </c>
      <c r="D33" s="13" t="n">
        <f aca="false">VLOOKUP('pořadí-čas'!$A22,'Startovní listina'!$A$6:$F$307,5,0)</f>
        <v>1965</v>
      </c>
      <c r="E33" s="39" t="str">
        <f aca="false">VLOOKUP('pořadí-čas'!$A22,'Startovní listina'!$A$6:$F$307,4,0)</f>
        <v>Sokol Kolín Atletika</v>
      </c>
      <c r="F33" s="37" t="n">
        <f aca="false">VLOOKUP('pořadí-čas'!$A22,'Startovní listina'!$A$6:$F$307,1,0)</f>
        <v>32</v>
      </c>
      <c r="G33" s="37" t="str">
        <f aca="false">VLOOKUP('pořadí-čas'!$A22,'Startovní listina'!$A$6:$F$307,6,0)</f>
        <v>C</v>
      </c>
      <c r="H33" s="37" t="n">
        <v>5</v>
      </c>
      <c r="I33" s="13" t="str">
        <f aca="false">VLOOKUP('pořadí-čas'!$A22,'pořadí-čas'!$A:$I,6,0)</f>
        <v>17:45</v>
      </c>
    </row>
    <row r="34" customFormat="false" ht="14.15" hidden="false" customHeight="true" outlineLevel="0" collapsed="false">
      <c r="A34" s="37" t="n">
        <f aca="false">VLOOKUP('pořadí-čas'!$A31,'pořadí-čas'!$A:$I,2,0)</f>
        <v>30</v>
      </c>
      <c r="B34" s="38" t="str">
        <f aca="false">VLOOKUP('pořadí-čas'!$A31,'Startovní listina'!$A$6:$F$307,2,0)</f>
        <v>Lang</v>
      </c>
      <c r="C34" s="38" t="str">
        <f aca="false">VLOOKUP('pořadí-čas'!$A31,'Startovní listina'!$A$6:$F$307,3,0)</f>
        <v>Roman</v>
      </c>
      <c r="D34" s="13" t="n">
        <f aca="false">VLOOKUP('pořadí-čas'!$A31,'Startovní listina'!$A$6:$F$307,5,0)</f>
        <v>1964</v>
      </c>
      <c r="E34" s="39" t="str">
        <f aca="false">VLOOKUP('pořadí-čas'!$A31,'Startovní listina'!$A$6:$F$307,4,0)</f>
        <v>Bojiště</v>
      </c>
      <c r="F34" s="37" t="n">
        <f aca="false">VLOOKUP('pořadí-čas'!$A31,'Startovní listina'!$A$6:$F$307,1,0)</f>
        <v>46</v>
      </c>
      <c r="G34" s="37" t="str">
        <f aca="false">VLOOKUP('pořadí-čas'!$A31,'Startovní listina'!$A$6:$F$307,6,0)</f>
        <v>C</v>
      </c>
      <c r="H34" s="37" t="n">
        <v>6</v>
      </c>
      <c r="I34" s="13" t="str">
        <f aca="false">VLOOKUP('pořadí-čas'!$A31,'pořadí-čas'!$A:$I,6,0)</f>
        <v>18:57</v>
      </c>
    </row>
    <row r="35" customFormat="false" ht="14.15" hidden="false" customHeight="true" outlineLevel="0" collapsed="false">
      <c r="A35" s="37" t="n">
        <f aca="false">VLOOKUP('pořadí-čas'!$A34,'pořadí-čas'!$A:$I,2,0)</f>
        <v>33</v>
      </c>
      <c r="B35" s="38" t="str">
        <f aca="false">VLOOKUP('pořadí-čas'!$A34,'Startovní listina'!$A$6:$F$307,2,0)</f>
        <v>Chwistek</v>
      </c>
      <c r="C35" s="38" t="str">
        <f aca="false">VLOOKUP('pořadí-čas'!$A34,'Startovní listina'!$A$6:$F$307,3,0)</f>
        <v>Libor</v>
      </c>
      <c r="D35" s="13" t="n">
        <f aca="false">VLOOKUP('pořadí-čas'!$A34,'Startovní listina'!$A$6:$F$307,5,0)</f>
        <v>1965</v>
      </c>
      <c r="E35" s="39" t="str">
        <f aca="false">VLOOKUP('pořadí-čas'!$A34,'Startovní listina'!$A$6:$F$307,4,0)</f>
        <v>GP Kolín</v>
      </c>
      <c r="F35" s="37" t="n">
        <f aca="false">VLOOKUP('pořadí-čas'!$A34,'Startovní listina'!$A$6:$F$307,1,0)</f>
        <v>103</v>
      </c>
      <c r="G35" s="37" t="str">
        <f aca="false">VLOOKUP('pořadí-čas'!$A34,'Startovní listina'!$A$6:$F$307,6,0)</f>
        <v>C</v>
      </c>
      <c r="H35" s="37" t="n">
        <v>7</v>
      </c>
      <c r="I35" s="13" t="str">
        <f aca="false">VLOOKUP('pořadí-čas'!$A34,'pořadí-čas'!$A:$I,6,0)</f>
        <v>19:21</v>
      </c>
    </row>
    <row r="36" customFormat="false" ht="14.15" hidden="false" customHeight="true" outlineLevel="0" collapsed="false">
      <c r="A36" s="37" t="n">
        <f aca="false">VLOOKUP('pořadí-čas'!$A50,'pořadí-čas'!$A:$I,2,0)</f>
        <v>49</v>
      </c>
      <c r="B36" s="38" t="str">
        <f aca="false">VLOOKUP('pořadí-čas'!$A50,'Startovní listina'!$A$6:$F$307,2,0)</f>
        <v>Staněk</v>
      </c>
      <c r="C36" s="38" t="str">
        <f aca="false">VLOOKUP('pořadí-čas'!$A50,'Startovní listina'!$A$6:$F$307,3,0)</f>
        <v>Milan</v>
      </c>
      <c r="D36" s="13" t="n">
        <f aca="false">VLOOKUP('pořadí-čas'!$A50,'Startovní listina'!$A$6:$F$307,5,0)</f>
        <v>1966</v>
      </c>
      <c r="E36" s="39" t="str">
        <f aca="false">VLOOKUP('pořadí-čas'!$A50,'Startovní listina'!$A$6:$F$307,4,0)</f>
        <v>Kenast Pečky</v>
      </c>
      <c r="F36" s="37" t="n">
        <f aca="false">VLOOKUP('pořadí-čas'!$A50,'Startovní listina'!$A$6:$F$307,1,0)</f>
        <v>71</v>
      </c>
      <c r="G36" s="37" t="str">
        <f aca="false">VLOOKUP('pořadí-čas'!$A50,'Startovní listina'!$A$6:$F$307,6,0)</f>
        <v>C</v>
      </c>
      <c r="H36" s="37" t="n">
        <v>8</v>
      </c>
      <c r="I36" s="13" t="str">
        <f aca="false">VLOOKUP('pořadí-čas'!$A50,'pořadí-čas'!$A:$I,6,0)</f>
        <v>20:52</v>
      </c>
    </row>
    <row r="37" customFormat="false" ht="14.15" hidden="false" customHeight="true" outlineLevel="0" collapsed="false">
      <c r="A37" s="37" t="n">
        <f aca="false">VLOOKUP('pořadí-čas'!$A61,'pořadí-čas'!$A:$I,2,0)</f>
        <v>60</v>
      </c>
      <c r="B37" s="38" t="str">
        <f aca="false">VLOOKUP('pořadí-čas'!$A61,'Startovní listina'!$A$6:$F$307,2,0)</f>
        <v>Miler</v>
      </c>
      <c r="C37" s="38" t="str">
        <f aca="false">VLOOKUP('pořadí-čas'!$A61,'Startovní listina'!$A$6:$F$307,3,0)</f>
        <v>Václav</v>
      </c>
      <c r="D37" s="13" t="n">
        <f aca="false">VLOOKUP('pořadí-čas'!$A61,'Startovní listina'!$A$6:$F$307,5,0)</f>
        <v>1962</v>
      </c>
      <c r="E37" s="39" t="str">
        <f aca="false">VLOOKUP('pořadí-čas'!$A61,'Startovní listina'!$A$6:$F$307,4,0)</f>
        <v>Sokol Kolín Atletika</v>
      </c>
      <c r="F37" s="37" t="n">
        <f aca="false">VLOOKUP('pořadí-čas'!$A61,'Startovní listina'!$A$6:$F$307,1,0)</f>
        <v>91</v>
      </c>
      <c r="G37" s="37" t="str">
        <f aca="false">VLOOKUP('pořadí-čas'!$A61,'Startovní listina'!$A$6:$F$307,6,0)</f>
        <v>C</v>
      </c>
      <c r="H37" s="37" t="n">
        <v>9</v>
      </c>
      <c r="I37" s="13" t="str">
        <f aca="false">VLOOKUP('pořadí-čas'!$A61,'pořadí-čas'!$A:$I,6,0)</f>
        <v>23:37</v>
      </c>
    </row>
    <row r="38" customFormat="false" ht="14.15" hidden="false" customHeight="true" outlineLevel="0" collapsed="false">
      <c r="A38" s="37" t="n">
        <f aca="false">VLOOKUP('pořadí-čas'!$A6,'pořadí-čas'!$A:$I,2,0)</f>
        <v>5</v>
      </c>
      <c r="B38" s="38" t="str">
        <f aca="false">VLOOKUP('pořadí-čas'!$A6,'Startovní listina'!$A$6:$F$307,2,0)</f>
        <v>Smrčka</v>
      </c>
      <c r="C38" s="38" t="str">
        <f aca="false">VLOOKUP('pořadí-čas'!$A6,'Startovní listina'!$A$6:$F$307,3,0)</f>
        <v>Miloš</v>
      </c>
      <c r="D38" s="13" t="n">
        <f aca="false">VLOOKUP('pořadí-čas'!$A6,'Startovní listina'!$A$6:$F$307,5,0)</f>
        <v>1954</v>
      </c>
      <c r="E38" s="39" t="str">
        <f aca="false">VLOOKUP('pořadí-čas'!$A6,'Startovní listina'!$A$6:$F$307,4,0)</f>
        <v>BK Říčany</v>
      </c>
      <c r="F38" s="37" t="n">
        <f aca="false">VLOOKUP('pořadí-čas'!$A6,'Startovní listina'!$A$6:$F$307,1,0)</f>
        <v>6</v>
      </c>
      <c r="G38" s="37" t="str">
        <f aca="false">VLOOKUP('pořadí-čas'!$A6,'Startovní listina'!$A$6:$F$307,6,0)</f>
        <v>D</v>
      </c>
      <c r="H38" s="37" t="n">
        <v>1</v>
      </c>
      <c r="I38" s="13" t="str">
        <f aca="false">VLOOKUP('pořadí-čas'!$A6,'pořadí-čas'!$A:$I,6,0)</f>
        <v>15:03</v>
      </c>
    </row>
    <row r="39" customFormat="false" ht="14.15" hidden="false" customHeight="true" outlineLevel="0" collapsed="false">
      <c r="A39" s="37" t="n">
        <f aca="false">VLOOKUP('pořadí-čas'!$A19,'pořadí-čas'!$A:$I,2,0)</f>
        <v>18</v>
      </c>
      <c r="B39" s="38" t="str">
        <f aca="false">VLOOKUP('pořadí-čas'!$A19,'Startovní listina'!$A$6:$F$307,2,0)</f>
        <v>Prohal</v>
      </c>
      <c r="C39" s="38" t="str">
        <f aca="false">VLOOKUP('pořadí-čas'!$A19,'Startovní listina'!$A$6:$F$307,3,0)</f>
        <v>Pavel</v>
      </c>
      <c r="D39" s="13" t="n">
        <f aca="false">VLOOKUP('pořadí-čas'!$A19,'Startovní listina'!$A$6:$F$307,5,0)</f>
        <v>1959</v>
      </c>
      <c r="E39" s="39" t="str">
        <f aca="false">VLOOKUP('pořadí-čas'!$A19,'Startovní listina'!$A$6:$F$307,4,0)</f>
        <v>GP Kolín</v>
      </c>
      <c r="F39" s="37" t="n">
        <f aca="false">VLOOKUP('pořadí-čas'!$A19,'Startovní listina'!$A$6:$F$307,1,0)</f>
        <v>88</v>
      </c>
      <c r="G39" s="37" t="str">
        <f aca="false">VLOOKUP('pořadí-čas'!$A19,'Startovní listina'!$A$6:$F$307,6,0)</f>
        <v>D</v>
      </c>
      <c r="H39" s="37" t="n">
        <v>2</v>
      </c>
      <c r="I39" s="13" t="str">
        <f aca="false">VLOOKUP('pořadí-čas'!$A19,'pořadí-čas'!$A:$I,6,0)</f>
        <v>17:20</v>
      </c>
    </row>
    <row r="40" customFormat="false" ht="14.15" hidden="false" customHeight="true" outlineLevel="0" collapsed="false">
      <c r="A40" s="37" t="n">
        <f aca="false">VLOOKUP('pořadí-čas'!$A28,'pořadí-čas'!$A:$I,2,0)</f>
        <v>27</v>
      </c>
      <c r="B40" s="38" t="str">
        <f aca="false">VLOOKUP('pořadí-čas'!$A28,'Startovní listina'!$A$6:$F$307,2,0)</f>
        <v>Říha </v>
      </c>
      <c r="C40" s="38" t="str">
        <f aca="false">VLOOKUP('pořadí-čas'!$A28,'Startovní listina'!$A$6:$F$307,3,0)</f>
        <v>Jaroslav</v>
      </c>
      <c r="D40" s="13" t="n">
        <f aca="false">VLOOKUP('pořadí-čas'!$A28,'Startovní listina'!$A$6:$F$307,5,0)</f>
        <v>1953</v>
      </c>
      <c r="E40" s="39" t="str">
        <f aca="false">VLOOKUP('pořadí-čas'!$A28,'Startovní listina'!$A$6:$F$307,4,0)</f>
        <v>Tenis Týnec nad Labem</v>
      </c>
      <c r="F40" s="37" t="n">
        <f aca="false">VLOOKUP('pořadí-čas'!$A28,'Startovní listina'!$A$6:$F$307,1,0)</f>
        <v>40</v>
      </c>
      <c r="G40" s="37" t="str">
        <f aca="false">VLOOKUP('pořadí-čas'!$A28,'Startovní listina'!$A$6:$F$307,6,0)</f>
        <v>D</v>
      </c>
      <c r="H40" s="37" t="n">
        <v>3</v>
      </c>
      <c r="I40" s="13" t="str">
        <f aca="false">VLOOKUP('pořadí-čas'!$A28,'pořadí-čas'!$A:$I,6,0)</f>
        <v>18:26</v>
      </c>
    </row>
    <row r="41" customFormat="false" ht="14.15" hidden="false" customHeight="true" outlineLevel="0" collapsed="false">
      <c r="A41" s="37" t="n">
        <f aca="false">VLOOKUP('pořadí-čas'!$A43,'pořadí-čas'!$A:$I,2,0)</f>
        <v>42</v>
      </c>
      <c r="B41" s="38" t="str">
        <f aca="false">VLOOKUP('pořadí-čas'!$A43,'Startovní listina'!$A$6:$F$307,2,0)</f>
        <v>Konývka</v>
      </c>
      <c r="C41" s="38" t="str">
        <f aca="false">VLOOKUP('pořadí-čas'!$A43,'Startovní listina'!$A$6:$F$307,3,0)</f>
        <v>Zdeněk</v>
      </c>
      <c r="D41" s="13" t="n">
        <f aca="false">VLOOKUP('pořadí-čas'!$A43,'Startovní listina'!$A$6:$F$307,5,0)</f>
        <v>1953</v>
      </c>
      <c r="E41" s="39" t="str">
        <f aca="false">VLOOKUP('pořadí-čas'!$A43,'Startovní listina'!$A$6:$F$307,4,0)</f>
        <v>Sokol Kolín Atletika</v>
      </c>
      <c r="F41" s="37" t="n">
        <f aca="false">VLOOKUP('pořadí-čas'!$A43,'Startovní listina'!$A$6:$F$307,1,0)</f>
        <v>89</v>
      </c>
      <c r="G41" s="37" t="str">
        <f aca="false">VLOOKUP('pořadí-čas'!$A43,'Startovní listina'!$A$6:$F$307,6,0)</f>
        <v>D</v>
      </c>
      <c r="H41" s="37" t="n">
        <v>4</v>
      </c>
      <c r="I41" s="13" t="str">
        <f aca="false">VLOOKUP('pořadí-čas'!$A43,'pořadí-čas'!$A:$I,6,0)</f>
        <v>20:09</v>
      </c>
    </row>
    <row r="42" customFormat="false" ht="14.15" hidden="false" customHeight="true" outlineLevel="0" collapsed="false">
      <c r="A42" s="37" t="n">
        <f aca="false">VLOOKUP('pořadí-čas'!$A46,'pořadí-čas'!$A:$I,2,0)</f>
        <v>45</v>
      </c>
      <c r="B42" s="38" t="str">
        <f aca="false">VLOOKUP('pořadí-čas'!$A46,'Startovní listina'!$A$6:$F$307,2,0)</f>
        <v>Zeman</v>
      </c>
      <c r="C42" s="38" t="str">
        <f aca="false">VLOOKUP('pořadí-čas'!$A46,'Startovní listina'!$A$6:$F$307,3,0)</f>
        <v>Vladimír</v>
      </c>
      <c r="D42" s="13" t="n">
        <f aca="false">VLOOKUP('pořadí-čas'!$A46,'Startovní listina'!$A$6:$F$307,5,0)</f>
        <v>1959</v>
      </c>
      <c r="E42" s="39" t="str">
        <f aca="false">VLOOKUP('pořadí-čas'!$A46,'Startovní listina'!$A$6:$F$307,4,0)</f>
        <v>Sokol Kolín Atletika</v>
      </c>
      <c r="F42" s="37" t="n">
        <f aca="false">VLOOKUP('pořadí-čas'!$A46,'Startovní listina'!$A$6:$F$307,1,0)</f>
        <v>81</v>
      </c>
      <c r="G42" s="37" t="str">
        <f aca="false">VLOOKUP('pořadí-čas'!$A46,'Startovní listina'!$A$6:$F$307,6,0)</f>
        <v>D</v>
      </c>
      <c r="H42" s="37" t="n">
        <v>5</v>
      </c>
      <c r="I42" s="13" t="str">
        <f aca="false">VLOOKUP('pořadí-čas'!$A46,'pořadí-čas'!$A:$I,6,0)</f>
        <v>20:16</v>
      </c>
    </row>
    <row r="43" customFormat="false" ht="14.15" hidden="false" customHeight="true" outlineLevel="0" collapsed="false">
      <c r="A43" s="37" t="n">
        <f aca="false">VLOOKUP('pořadí-čas'!$A66,'pořadí-čas'!$A:$I,2,0)</f>
        <v>65</v>
      </c>
      <c r="B43" s="38" t="str">
        <f aca="false">VLOOKUP('pořadí-čas'!$A66,'Startovní listina'!$A$6:$F$307,2,0)</f>
        <v>Štrup</v>
      </c>
      <c r="C43" s="38" t="str">
        <f aca="false">VLOOKUP('pořadí-čas'!$A66,'Startovní listina'!$A$6:$F$307,3,0)</f>
        <v>Jan</v>
      </c>
      <c r="D43" s="13" t="n">
        <f aca="false">VLOOKUP('pořadí-čas'!$A66,'Startovní listina'!$A$6:$F$307,5,0)</f>
        <v>1951</v>
      </c>
      <c r="E43" s="39" t="str">
        <f aca="false">VLOOKUP('pořadí-čas'!$A66,'Startovní listina'!$A$6:$F$307,4,0)</f>
        <v>Sokol Kolín Atletika</v>
      </c>
      <c r="F43" s="37" t="n">
        <f aca="false">VLOOKUP('pořadí-čas'!$A66,'Startovní listina'!$A$6:$F$307,1,0)</f>
        <v>115</v>
      </c>
      <c r="G43" s="37" t="str">
        <f aca="false">VLOOKUP('pořadí-čas'!$A66,'Startovní listina'!$A$6:$F$307,6,0)</f>
        <v>D</v>
      </c>
      <c r="H43" s="37" t="n">
        <v>6</v>
      </c>
      <c r="I43" s="13" t="str">
        <f aca="false">VLOOKUP('pořadí-čas'!$A66,'pořadí-čas'!$A:$I,6,0)</f>
        <v>24:10</v>
      </c>
    </row>
    <row r="44" customFormat="false" ht="14.15" hidden="false" customHeight="true" outlineLevel="0" collapsed="false">
      <c r="A44" s="37" t="n">
        <f aca="false">VLOOKUP('pořadí-čas'!$A68,'pořadí-čas'!$A:$I,2,0)</f>
        <v>67</v>
      </c>
      <c r="B44" s="38" t="str">
        <f aca="false">VLOOKUP('pořadí-čas'!$A68,'Startovní listina'!$A$6:$F$307,2,0)</f>
        <v>Brzák </v>
      </c>
      <c r="C44" s="38" t="str">
        <f aca="false">VLOOKUP('pořadí-čas'!$A68,'Startovní listina'!$A$6:$F$307,3,0)</f>
        <v>Petr</v>
      </c>
      <c r="D44" s="13" t="n">
        <f aca="false">VLOOKUP('pořadí-čas'!$A68,'Startovní listina'!$A$6:$F$307,5,0)</f>
        <v>1951</v>
      </c>
      <c r="E44" s="39" t="str">
        <f aca="false">VLOOKUP('pořadí-čas'!$A68,'Startovní listina'!$A$6:$F$307,4,0)</f>
        <v>GP Kolín</v>
      </c>
      <c r="F44" s="37" t="n">
        <f aca="false">VLOOKUP('pořadí-čas'!$A68,'Startovní listina'!$A$6:$F$307,1,0)</f>
        <v>54</v>
      </c>
      <c r="G44" s="37" t="str">
        <f aca="false">VLOOKUP('pořadí-čas'!$A68,'Startovní listina'!$A$6:$F$307,6,0)</f>
        <v>D</v>
      </c>
      <c r="H44" s="37" t="n">
        <v>7</v>
      </c>
      <c r="I44" s="13" t="str">
        <f aca="false">VLOOKUP('pořadí-čas'!$A68,'pořadí-čas'!$A:$I,6,0)</f>
        <v>24:24</v>
      </c>
    </row>
    <row r="45" customFormat="false" ht="14.15" hidden="false" customHeight="true" outlineLevel="0" collapsed="false">
      <c r="A45" s="37" t="n">
        <f aca="false">VLOOKUP('pořadí-čas'!$A69,'pořadí-čas'!$A:$I,2,0)</f>
        <v>68</v>
      </c>
      <c r="B45" s="38" t="str">
        <f aca="false">VLOOKUP('pořadí-čas'!$A69,'Startovní listina'!$A$6:$F$307,2,0)</f>
        <v>Pícha </v>
      </c>
      <c r="C45" s="38" t="str">
        <f aca="false">VLOOKUP('pořadí-čas'!$A69,'Startovní listina'!$A$6:$F$307,3,0)</f>
        <v>Tomáš</v>
      </c>
      <c r="D45" s="13" t="n">
        <f aca="false">VLOOKUP('pořadí-čas'!$A69,'Startovní listina'!$A$6:$F$307,5,0)</f>
        <v>1952</v>
      </c>
      <c r="E45" s="39" t="str">
        <f aca="false">VLOOKUP('pořadí-čas'!$A69,'Startovní listina'!$A$6:$F$307,4,0)</f>
        <v>Sokol Kolín Atletika</v>
      </c>
      <c r="F45" s="37" t="n">
        <f aca="false">VLOOKUP('pořadí-čas'!$A69,'Startovní listina'!$A$6:$F$307,1,0)</f>
        <v>70</v>
      </c>
      <c r="G45" s="37" t="str">
        <f aca="false">VLOOKUP('pořadí-čas'!$A69,'Startovní listina'!$A$6:$F$307,6,0)</f>
        <v>D</v>
      </c>
      <c r="H45" s="37" t="n">
        <v>8</v>
      </c>
      <c r="I45" s="13" t="str">
        <f aca="false">VLOOKUP('pořadí-čas'!$A69,'pořadí-čas'!$A:$I,6,0)</f>
        <v>24:36</v>
      </c>
    </row>
    <row r="46" customFormat="false" ht="14.15" hidden="false" customHeight="true" outlineLevel="0" collapsed="false">
      <c r="A46" s="37" t="n">
        <f aca="false">VLOOKUP('pořadí-čas'!$A72,'pořadí-čas'!$A:$I,2,0)</f>
        <v>71</v>
      </c>
      <c r="B46" s="38" t="s">
        <v>145</v>
      </c>
      <c r="C46" s="38" t="str">
        <f aca="false">VLOOKUP('pořadí-čas'!$A72,'Startovní listina'!$A$6:$F$307,3,0)</f>
        <v>Milan</v>
      </c>
      <c r="D46" s="13" t="n">
        <f aca="false">VLOOKUP('pořadí-čas'!$A72,'Startovní listina'!$A$6:$F$307,5,0)</f>
        <v>1953</v>
      </c>
      <c r="E46" s="39" t="str">
        <f aca="false">VLOOKUP('pořadí-čas'!$A72,'Startovní listina'!$A$6:$F$307,4,0)</f>
        <v>SK Bečváry</v>
      </c>
      <c r="F46" s="37" t="n">
        <f aca="false">VLOOKUP('pořadí-čas'!$A72,'Startovní listina'!$A$6:$F$307,1,0)</f>
        <v>100</v>
      </c>
      <c r="G46" s="37" t="str">
        <f aca="false">VLOOKUP('pořadí-čas'!$A72,'Startovní listina'!$A$6:$F$307,6,0)</f>
        <v>D</v>
      </c>
      <c r="H46" s="37" t="n">
        <v>9</v>
      </c>
      <c r="I46" s="13" t="str">
        <f aca="false">VLOOKUP('pořadí-čas'!$A72,'pořadí-čas'!$A:$I,6,0)</f>
        <v>26:03</v>
      </c>
    </row>
    <row r="47" customFormat="false" ht="14.15" hidden="false" customHeight="true" outlineLevel="0" collapsed="false">
      <c r="A47" s="37" t="n">
        <f aca="false">VLOOKUP('pořadí-čas'!$A47,'pořadí-čas'!$A:$I,2,0)</f>
        <v>46</v>
      </c>
      <c r="B47" s="38" t="str">
        <f aca="false">VLOOKUP('pořadí-čas'!$A47,'Startovní listina'!$A$6:$F$307,2,0)</f>
        <v>Říha </v>
      </c>
      <c r="C47" s="38" t="str">
        <f aca="false">VLOOKUP('pořadí-čas'!$A47,'Startovní listina'!$A$6:$F$307,3,0)</f>
        <v>Miroslav</v>
      </c>
      <c r="D47" s="13" t="n">
        <f aca="false">VLOOKUP('pořadí-čas'!$A47,'Startovní listina'!$A$6:$F$307,5,0)</f>
        <v>1945</v>
      </c>
      <c r="E47" s="39" t="str">
        <f aca="false">VLOOKUP('pořadí-čas'!$A47,'Startovní listina'!$A$6:$F$307,4,0)</f>
        <v>Sokol Sadská</v>
      </c>
      <c r="F47" s="37" t="n">
        <f aca="false">VLOOKUP('pořadí-čas'!$A47,'Startovní listina'!$A$6:$F$307,1,0)</f>
        <v>37</v>
      </c>
      <c r="G47" s="37" t="str">
        <f aca="false">VLOOKUP('pořadí-čas'!$A47,'Startovní listina'!$A$6:$F$307,6,0)</f>
        <v>E</v>
      </c>
      <c r="H47" s="37" t="n">
        <v>1</v>
      </c>
      <c r="I47" s="13" t="str">
        <f aca="false">VLOOKUP('pořadí-čas'!$A47,'pořadí-čas'!$A:$I,6,0)</f>
        <v>20:17</v>
      </c>
    </row>
    <row r="48" customFormat="false" ht="14.15" hidden="false" customHeight="true" outlineLevel="0" collapsed="false">
      <c r="A48" s="37" t="n">
        <f aca="false">VLOOKUP('pořadí-čas'!$A64,'pořadí-čas'!$A:$I,2,0)</f>
        <v>63</v>
      </c>
      <c r="B48" s="38" t="str">
        <f aca="false">VLOOKUP('pořadí-čas'!$A64,'Startovní listina'!$A$6:$F$307,2,0)</f>
        <v>Strnad</v>
      </c>
      <c r="C48" s="38" t="str">
        <f aca="false">VLOOKUP('pořadí-čas'!$A64,'Startovní listina'!$A$6:$F$307,3,0)</f>
        <v>Bohumil</v>
      </c>
      <c r="D48" s="13" t="n">
        <f aca="false">VLOOKUP('pořadí-čas'!$A64,'Startovní listina'!$A$6:$F$307,5,0)</f>
        <v>1943</v>
      </c>
      <c r="E48" s="39" t="str">
        <f aca="false">VLOOKUP('pořadí-čas'!$A64,'Startovní listina'!$A$6:$F$307,4,0)</f>
        <v>AC Čáslav</v>
      </c>
      <c r="F48" s="37" t="n">
        <f aca="false">VLOOKUP('pořadí-čas'!$A64,'Startovní listina'!$A$6:$F$307,1,0)</f>
        <v>42</v>
      </c>
      <c r="G48" s="37" t="str">
        <f aca="false">VLOOKUP('pořadí-čas'!$A64,'Startovní listina'!$A$6:$F$307,6,0)</f>
        <v>E</v>
      </c>
      <c r="H48" s="37" t="n">
        <v>2</v>
      </c>
      <c r="I48" s="13" t="str">
        <f aca="false">VLOOKUP('pořadí-čas'!$A64,'pořadí-čas'!$A:$I,6,0)</f>
        <v>23:46</v>
      </c>
    </row>
    <row r="49" customFormat="false" ht="14.15" hidden="false" customHeight="true" outlineLevel="0" collapsed="false">
      <c r="A49" s="37" t="n">
        <f aca="false">VLOOKUP('pořadí-čas'!$A65,'pořadí-čas'!$A:$I,2,0)</f>
        <v>64</v>
      </c>
      <c r="B49" s="38" t="str">
        <f aca="false">VLOOKUP('pořadí-čas'!$A65,'Startovní listina'!$A$6:$F$307,2,0)</f>
        <v>Veselý</v>
      </c>
      <c r="C49" s="38" t="str">
        <f aca="false">VLOOKUP('pořadí-čas'!$A65,'Startovní listina'!$A$6:$F$307,3,0)</f>
        <v>Milan</v>
      </c>
      <c r="D49" s="13" t="n">
        <f aca="false">VLOOKUP('pořadí-čas'!$A65,'Startovní listina'!$A$6:$F$307,5,0)</f>
        <v>1948</v>
      </c>
      <c r="E49" s="39" t="str">
        <f aca="false">VLOOKUP('pořadí-čas'!$A65,'Startovní listina'!$A$6:$F$307,4,0)</f>
        <v>Sokol Kolín Atletika</v>
      </c>
      <c r="F49" s="37" t="n">
        <f aca="false">VLOOKUP('pořadí-čas'!$A65,'Startovní listina'!$A$6:$F$307,1,0)</f>
        <v>104</v>
      </c>
      <c r="G49" s="37" t="str">
        <f aca="false">VLOOKUP('pořadí-čas'!$A65,'Startovní listina'!$A$6:$F$307,6,0)</f>
        <v>E</v>
      </c>
      <c r="H49" s="37" t="n">
        <v>3</v>
      </c>
      <c r="I49" s="13" t="str">
        <f aca="false">VLOOKUP('pořadí-čas'!$A65,'pořadí-čas'!$A:$I,6,0)</f>
        <v>24:02</v>
      </c>
    </row>
    <row r="50" customFormat="false" ht="14.15" hidden="false" customHeight="true" outlineLevel="0" collapsed="false">
      <c r="A50" s="37" t="n">
        <f aca="false">VLOOKUP('pořadí-čas'!$A70,'pořadí-čas'!$A:$I,2,0)</f>
        <v>69</v>
      </c>
      <c r="B50" s="38" t="str">
        <f aca="false">VLOOKUP('pořadí-čas'!$A70,'Startovní listina'!$A$6:$F$307,2,0)</f>
        <v>Mnuk</v>
      </c>
      <c r="C50" s="38" t="str">
        <f aca="false">VLOOKUP('pořadí-čas'!$A70,'Startovní listina'!$A$6:$F$307,3,0)</f>
        <v>Anthony</v>
      </c>
      <c r="D50" s="13" t="n">
        <f aca="false">VLOOKUP('pořadí-čas'!$A70,'Startovní listina'!$A$6:$F$307,5,0)</f>
        <v>1944</v>
      </c>
      <c r="E50" s="39" t="str">
        <f aca="false">VLOOKUP('pořadí-čas'!$A70,'Startovní listina'!$A$6:$F$307,4,0)</f>
        <v>-</v>
      </c>
      <c r="F50" s="37" t="n">
        <f aca="false">VLOOKUP('pořadí-čas'!$A70,'Startovní listina'!$A$6:$F$307,1,0)</f>
        <v>34</v>
      </c>
      <c r="G50" s="37" t="str">
        <f aca="false">VLOOKUP('pořadí-čas'!$A70,'Startovní listina'!$A$6:$F$307,6,0)</f>
        <v>E</v>
      </c>
      <c r="H50" s="37" t="n">
        <v>4</v>
      </c>
      <c r="I50" s="13" t="str">
        <f aca="false">VLOOKUP('pořadí-čas'!$A70,'pořadí-čas'!$A:$I,6,0)</f>
        <v>24:39</v>
      </c>
    </row>
    <row r="51" customFormat="false" ht="14.15" hidden="false" customHeight="true" outlineLevel="0" collapsed="false">
      <c r="A51" s="37" t="n">
        <f aca="false">VLOOKUP('pořadí-čas'!$A75,'pořadí-čas'!$A:$I,2,0)</f>
        <v>74</v>
      </c>
      <c r="B51" s="38" t="str">
        <f aca="false">VLOOKUP('pořadí-čas'!$A75,'Startovní listina'!$A$6:$F$307,2,0)</f>
        <v>Plešinger</v>
      </c>
      <c r="C51" s="38" t="str">
        <f aca="false">VLOOKUP('pořadí-čas'!$A75,'Startovní listina'!$A$6:$F$307,3,0)</f>
        <v>Stanislav</v>
      </c>
      <c r="D51" s="13" t="n">
        <f aca="false">VLOOKUP('pořadí-čas'!$A75,'Startovní listina'!$A$6:$F$307,5,0)</f>
        <v>1938</v>
      </c>
      <c r="E51" s="39" t="str">
        <f aca="false">VLOOKUP('pořadí-čas'!$A75,'Startovní listina'!$A$6:$F$307,4,0)</f>
        <v>Sokol Kolín Atletika</v>
      </c>
      <c r="F51" s="37" t="n">
        <f aca="false">VLOOKUP('pořadí-čas'!$A75,'Startovní listina'!$A$6:$F$307,1,0)</f>
        <v>1</v>
      </c>
      <c r="G51" s="37" t="str">
        <f aca="false">VLOOKUP('pořadí-čas'!$A75,'Startovní listina'!$A$6:$F$307,6,0)</f>
        <v>E</v>
      </c>
      <c r="H51" s="37" t="n">
        <v>5</v>
      </c>
      <c r="I51" s="13" t="str">
        <f aca="false">VLOOKUP('pořadí-čas'!$A75,'pořadí-čas'!$A:$I,6,0)</f>
        <v>37:15</v>
      </c>
    </row>
    <row r="52" customFormat="false" ht="14.15" hidden="false" customHeight="true" outlineLevel="0" collapsed="false">
      <c r="A52" s="37" t="n">
        <f aca="false">VLOOKUP('pořadí-čas'!$A15,'pořadí-čas'!$A:$I,2,0)</f>
        <v>14</v>
      </c>
      <c r="B52" s="38" t="str">
        <f aca="false">VLOOKUP('pořadí-čas'!$A15,'Startovní listina'!$A$6:$F$307,2,0)</f>
        <v>Kliková</v>
      </c>
      <c r="C52" s="38" t="str">
        <f aca="false">VLOOKUP('pořadí-čas'!$A15,'Startovní listina'!$A$6:$F$307,3,0)</f>
        <v>Eliška</v>
      </c>
      <c r="D52" s="13" t="n">
        <f aca="false">VLOOKUP('pořadí-čas'!$A15,'Startovní listina'!$A$6:$F$307,5,0)</f>
        <v>2001</v>
      </c>
      <c r="E52" s="39" t="str">
        <f aca="false">VLOOKUP('pořadí-čas'!$A15,'Startovní listina'!$A$6:$F$307,4,0)</f>
        <v>TJ Sokol Kolín</v>
      </c>
      <c r="F52" s="37" t="n">
        <f aca="false">VLOOKUP('pořadí-čas'!$A15,'Startovní listina'!$A$6:$F$307,1,0)</f>
        <v>9</v>
      </c>
      <c r="G52" s="37" t="str">
        <f aca="false">VLOOKUP('pořadí-čas'!$A15,'Startovní listina'!$A$6:$F$307,6,0)</f>
        <v>F</v>
      </c>
      <c r="H52" s="37" t="n">
        <v>1</v>
      </c>
      <c r="I52" s="13" t="str">
        <f aca="false">VLOOKUP('pořadí-čas'!$A15,'pořadí-čas'!$A:$I,6,0)</f>
        <v>16:55</v>
      </c>
    </row>
    <row r="53" customFormat="false" ht="14.15" hidden="false" customHeight="true" outlineLevel="0" collapsed="false">
      <c r="A53" s="37" t="n">
        <f aca="false">VLOOKUP('pořadí-čas'!$A24,'pořadí-čas'!$A:$I,2,0)</f>
        <v>23</v>
      </c>
      <c r="B53" s="38" t="str">
        <f aca="false">VLOOKUP('pořadí-čas'!$A24,'Startovní listina'!$A$6:$F$307,2,0)</f>
        <v>Janůrková</v>
      </c>
      <c r="C53" s="38" t="str">
        <f aca="false">VLOOKUP('pořadí-čas'!$A24,'Startovní listina'!$A$6:$F$307,3,0)</f>
        <v>Barbora</v>
      </c>
      <c r="D53" s="13" t="n">
        <f aca="false">VLOOKUP('pořadí-čas'!$A24,'Startovní listina'!$A$6:$F$307,5,0)</f>
        <v>1997</v>
      </c>
      <c r="E53" s="39" t="str">
        <f aca="false">VLOOKUP('pořadí-čas'!$A24,'Startovní listina'!$A$6:$F$307,4,0)</f>
        <v>TJ Sokol Kolín</v>
      </c>
      <c r="F53" s="37" t="n">
        <f aca="false">VLOOKUP('pořadí-čas'!$A24,'Startovní listina'!$A$6:$F$307,1,0)</f>
        <v>8</v>
      </c>
      <c r="G53" s="37" t="str">
        <f aca="false">VLOOKUP('pořadí-čas'!$A24,'Startovní listina'!$A$6:$F$307,6,0)</f>
        <v>F</v>
      </c>
      <c r="H53" s="37" t="n">
        <v>2</v>
      </c>
      <c r="I53" s="13" t="str">
        <f aca="false">VLOOKUP('pořadí-čas'!$A24,'pořadí-čas'!$A:$I,6,0)</f>
        <v>17:51</v>
      </c>
    </row>
    <row r="54" customFormat="false" ht="14.15" hidden="false" customHeight="true" outlineLevel="0" collapsed="false">
      <c r="A54" s="37" t="n">
        <f aca="false">VLOOKUP('pořadí-čas'!$A27,'pořadí-čas'!$A:$I,2,0)</f>
        <v>26</v>
      </c>
      <c r="B54" s="38" t="str">
        <f aca="false">VLOOKUP('pořadí-čas'!$A27,'Startovní listina'!$A$6:$F$307,2,0)</f>
        <v>Herelová</v>
      </c>
      <c r="C54" s="38" t="str">
        <f aca="false">VLOOKUP('pořadí-čas'!$A27,'Startovní listina'!$A$6:$F$307,3,0)</f>
        <v>Sára</v>
      </c>
      <c r="D54" s="13" t="n">
        <f aca="false">VLOOKUP('pořadí-čas'!$A27,'Startovní listina'!$A$6:$F$307,5,0)</f>
        <v>2008</v>
      </c>
      <c r="E54" s="39" t="str">
        <f aca="false">VLOOKUP('pořadí-čas'!$A27,'Startovní listina'!$A$6:$F$307,4,0)</f>
        <v>Lesk Kolín atletika</v>
      </c>
      <c r="F54" s="37" t="n">
        <f aca="false">VLOOKUP('pořadí-čas'!$A27,'Startovní listina'!$A$6:$F$307,1,0)</f>
        <v>26</v>
      </c>
      <c r="G54" s="37" t="str">
        <f aca="false">VLOOKUP('pořadí-čas'!$A27,'Startovní listina'!$A$6:$F$307,6,0)</f>
        <v>F</v>
      </c>
      <c r="H54" s="37" t="n">
        <v>3</v>
      </c>
      <c r="I54" s="13" t="str">
        <f aca="false">VLOOKUP('pořadí-čas'!$A27,'pořadí-čas'!$A:$I,6,0)</f>
        <v>18:20</v>
      </c>
    </row>
    <row r="55" customFormat="false" ht="14.15" hidden="false" customHeight="true" outlineLevel="0" collapsed="false">
      <c r="A55" s="37" t="n">
        <f aca="false">VLOOKUP('pořadí-čas'!$A29,'pořadí-čas'!$A:$I,2,0)</f>
        <v>28</v>
      </c>
      <c r="B55" s="38" t="str">
        <f aca="false">VLOOKUP('pořadí-čas'!$A29,'Startovní listina'!$A$6:$F$307,2,0)</f>
        <v>Bubníková</v>
      </c>
      <c r="C55" s="38" t="str">
        <f aca="false">VLOOKUP('pořadí-čas'!$A29,'Startovní listina'!$A$6:$F$307,3,0)</f>
        <v>Micheala</v>
      </c>
      <c r="D55" s="13" t="n">
        <f aca="false">VLOOKUP('pořadí-čas'!$A29,'Startovní listina'!$A$6:$F$307,5,0)</f>
        <v>1996</v>
      </c>
      <c r="E55" s="39" t="str">
        <f aca="false">VLOOKUP('pořadí-čas'!$A29,'Startovní listina'!$A$6:$F$307,4,0)</f>
        <v>Rungo.cz</v>
      </c>
      <c r="F55" s="37" t="n">
        <f aca="false">VLOOKUP('pořadí-čas'!$A29,'Startovní listina'!$A$6:$F$307,1,0)</f>
        <v>111</v>
      </c>
      <c r="G55" s="37" t="str">
        <f aca="false">VLOOKUP('pořadí-čas'!$A29,'Startovní listina'!$A$6:$F$307,6,0)</f>
        <v>F</v>
      </c>
      <c r="H55" s="37" t="n">
        <v>4</v>
      </c>
      <c r="I55" s="13" t="str">
        <f aca="false">VLOOKUP('pořadí-čas'!$A29,'pořadí-čas'!$A:$I,6,0)</f>
        <v>18:37</v>
      </c>
    </row>
    <row r="56" customFormat="false" ht="14.15" hidden="false" customHeight="true" outlineLevel="0" collapsed="false">
      <c r="A56" s="37" t="n">
        <f aca="false">VLOOKUP('pořadí-čas'!$A30,'pořadí-čas'!$A:$I,2,0)</f>
        <v>29</v>
      </c>
      <c r="B56" s="38" t="str">
        <f aca="false">VLOOKUP('pořadí-čas'!$A30,'Startovní listina'!$A$6:$F$307,2,0)</f>
        <v>Kondrátová</v>
      </c>
      <c r="C56" s="38" t="str">
        <f aca="false">VLOOKUP('pořadí-čas'!$A30,'Startovní listina'!$A$6:$F$307,3,0)</f>
        <v>Natálie</v>
      </c>
      <c r="D56" s="13" t="n">
        <f aca="false">VLOOKUP('pořadí-čas'!$A30,'Startovní listina'!$A$6:$F$307,5,0)</f>
        <v>2006</v>
      </c>
      <c r="E56" s="39" t="str">
        <f aca="false">VLOOKUP('pořadí-čas'!$A30,'Startovní listina'!$A$6:$F$307,4,0)</f>
        <v>Sokol Kolín Atletika</v>
      </c>
      <c r="F56" s="37" t="n">
        <f aca="false">VLOOKUP('pořadí-čas'!$A30,'Startovní listina'!$A$6:$F$307,1,0)</f>
        <v>47</v>
      </c>
      <c r="G56" s="37" t="str">
        <f aca="false">VLOOKUP('pořadí-čas'!$A30,'Startovní listina'!$A$6:$F$307,6,0)</f>
        <v>F</v>
      </c>
      <c r="H56" s="37" t="n">
        <v>5</v>
      </c>
      <c r="I56" s="13" t="str">
        <f aca="false">VLOOKUP('pořadí-čas'!$A30,'pořadí-čas'!$A:$I,6,0)</f>
        <v>18:41</v>
      </c>
    </row>
    <row r="57" customFormat="false" ht="14.15" hidden="false" customHeight="true" outlineLevel="0" collapsed="false">
      <c r="A57" s="37" t="n">
        <f aca="false">VLOOKUP('pořadí-čas'!$A37,'pořadí-čas'!$A:$I,2,0)</f>
        <v>36</v>
      </c>
      <c r="B57" s="38" t="str">
        <f aca="false">VLOOKUP('pořadí-čas'!$A37,'Startovní listina'!$A$6:$F$307,2,0)</f>
        <v>Škopková</v>
      </c>
      <c r="C57" s="38" t="str">
        <f aca="false">VLOOKUP('pořadí-čas'!$A37,'Startovní listina'!$A$6:$F$307,3,0)</f>
        <v>Tereza</v>
      </c>
      <c r="D57" s="13" t="n">
        <f aca="false">VLOOKUP('pořadí-čas'!$A37,'Startovní listina'!$A$6:$F$307,5,0)</f>
        <v>2002</v>
      </c>
      <c r="E57" s="39" t="str">
        <f aca="false">VLOOKUP('pořadí-čas'!$A37,'Startovní listina'!$A$6:$F$307,4,0)</f>
        <v>Sokol Kolín Atletika</v>
      </c>
      <c r="F57" s="37" t="n">
        <f aca="false">VLOOKUP('pořadí-čas'!$A37,'Startovní listina'!$A$6:$F$307,1,0)</f>
        <v>77</v>
      </c>
      <c r="G57" s="37" t="str">
        <f aca="false">VLOOKUP('pořadí-čas'!$A37,'Startovní listina'!$A$6:$F$307,6,0)</f>
        <v>F</v>
      </c>
      <c r="H57" s="37" t="n">
        <v>6</v>
      </c>
      <c r="I57" s="13" t="str">
        <f aca="false">VLOOKUP('pořadí-čas'!$A37,'pořadí-čas'!$A:$I,6,0)</f>
        <v>19:37</v>
      </c>
    </row>
    <row r="58" customFormat="false" ht="14.15" hidden="false" customHeight="true" outlineLevel="0" collapsed="false">
      <c r="A58" s="37" t="n">
        <f aca="false">VLOOKUP('pořadí-čas'!$A38,'pořadí-čas'!$A:$I,2,0)</f>
        <v>37</v>
      </c>
      <c r="B58" s="38" t="str">
        <f aca="false">VLOOKUP('pořadí-čas'!$A38,'Startovní listina'!$A$6:$F$307,2,0)</f>
        <v>Votápková</v>
      </c>
      <c r="C58" s="38" t="str">
        <f aca="false">VLOOKUP('pořadí-čas'!$A38,'Startovní listina'!$A$6:$F$307,3,0)</f>
        <v>Gabriela</v>
      </c>
      <c r="D58" s="13" t="n">
        <f aca="false">VLOOKUP('pořadí-čas'!$A38,'Startovní listina'!$A$6:$F$307,5,0)</f>
        <v>2006</v>
      </c>
      <c r="E58" s="39" t="str">
        <f aca="false">VLOOKUP('pořadí-čas'!$A38,'Startovní listina'!$A$6:$F$307,4,0)</f>
        <v>S.O.Pišišvorové</v>
      </c>
      <c r="F58" s="37" t="n">
        <f aca="false">VLOOKUP('pořadí-čas'!$A38,'Startovní listina'!$A$6:$F$307,1,0)</f>
        <v>16</v>
      </c>
      <c r="G58" s="37" t="str">
        <f aca="false">VLOOKUP('pořadí-čas'!$A38,'Startovní listina'!$A$6:$F$307,6,0)</f>
        <v>F</v>
      </c>
      <c r="H58" s="37" t="n">
        <v>7</v>
      </c>
      <c r="I58" s="13" t="str">
        <f aca="false">VLOOKUP('pořadí-čas'!$A38,'pořadí-čas'!$A:$I,6,0)</f>
        <v>19:39</v>
      </c>
    </row>
    <row r="59" customFormat="false" ht="14.15" hidden="false" customHeight="true" outlineLevel="0" collapsed="false">
      <c r="A59" s="37" t="n">
        <f aca="false">VLOOKUP('pořadí-čas'!$A41,'pořadí-čas'!$A:$I,2,0)</f>
        <v>40</v>
      </c>
      <c r="B59" s="38" t="str">
        <f aca="false">VLOOKUP('pořadí-čas'!$A41,'Startovní listina'!$A$6:$F$307,2,0)</f>
        <v>Herelová</v>
      </c>
      <c r="C59" s="38" t="str">
        <f aca="false">VLOOKUP('pořadí-čas'!$A41,'Startovní listina'!$A$6:$F$307,3,0)</f>
        <v>Eliška</v>
      </c>
      <c r="D59" s="13" t="n">
        <f aca="false">VLOOKUP('pořadí-čas'!$A41,'Startovní listina'!$A$6:$F$307,5,0)</f>
        <v>2005</v>
      </c>
      <c r="E59" s="39" t="str">
        <f aca="false">VLOOKUP('pořadí-čas'!$A41,'Startovní listina'!$A$6:$F$307,4,0)</f>
        <v>Lesk Kolín atletika</v>
      </c>
      <c r="F59" s="37" t="n">
        <f aca="false">VLOOKUP('pořadí-čas'!$A41,'Startovní listina'!$A$6:$F$307,1,0)</f>
        <v>28</v>
      </c>
      <c r="G59" s="37" t="str">
        <f aca="false">VLOOKUP('pořadí-čas'!$A41,'Startovní listina'!$A$6:$F$307,6,0)</f>
        <v>F</v>
      </c>
      <c r="H59" s="37" t="n">
        <v>8</v>
      </c>
      <c r="I59" s="13" t="str">
        <f aca="false">VLOOKUP('pořadí-čas'!$A41,'pořadí-čas'!$A:$I,6,0)</f>
        <v>20:06</v>
      </c>
    </row>
    <row r="60" customFormat="false" ht="14.15" hidden="false" customHeight="true" outlineLevel="0" collapsed="false">
      <c r="A60" s="37" t="n">
        <f aca="false">VLOOKUP('pořadí-čas'!$A45,'pořadí-čas'!$A:$I,2,0)</f>
        <v>44</v>
      </c>
      <c r="B60" s="38" t="str">
        <f aca="false">VLOOKUP('pořadí-čas'!$A45,'Startovní listina'!$A$6:$F$307,2,0)</f>
        <v>Olivová </v>
      </c>
      <c r="C60" s="38" t="str">
        <f aca="false">VLOOKUP('pořadí-čas'!$A45,'Startovní listina'!$A$6:$F$307,3,0)</f>
        <v>Natálie</v>
      </c>
      <c r="D60" s="13" t="n">
        <f aca="false">VLOOKUP('pořadí-čas'!$A45,'Startovní listina'!$A$6:$F$307,5,0)</f>
        <v>2003</v>
      </c>
      <c r="E60" s="39" t="str">
        <f aca="false">VLOOKUP('pořadí-čas'!$A45,'Startovní listina'!$A$6:$F$307,4,0)</f>
        <v>Sokol Kolín Atletika</v>
      </c>
      <c r="F60" s="37" t="n">
        <f aca="false">VLOOKUP('pořadí-čas'!$A45,'Startovní listina'!$A$6:$F$307,1,0)</f>
        <v>72</v>
      </c>
      <c r="G60" s="37" t="str">
        <f aca="false">VLOOKUP('pořadí-čas'!$A45,'Startovní listina'!$A$6:$F$307,6,0)</f>
        <v>F</v>
      </c>
      <c r="H60" s="37" t="n">
        <v>9</v>
      </c>
      <c r="I60" s="13" t="str">
        <f aca="false">VLOOKUP('pořadí-čas'!$A45,'pořadí-čas'!$A:$I,6,0)</f>
        <v>20:11</v>
      </c>
    </row>
    <row r="61" customFormat="false" ht="14.15" hidden="false" customHeight="true" outlineLevel="0" collapsed="false">
      <c r="A61" s="37" t="n">
        <f aca="false">VLOOKUP('pořadí-čas'!$A54,'pořadí-čas'!$A:$I,2,0)</f>
        <v>53</v>
      </c>
      <c r="B61" s="38" t="str">
        <f aca="false">VLOOKUP('pořadí-čas'!$A54,'Startovní listina'!$A$6:$F$307,2,0)</f>
        <v>Belzová</v>
      </c>
      <c r="C61" s="38" t="str">
        <f aca="false">VLOOKUP('pořadí-čas'!$A54,'Startovní listina'!$A$6:$F$307,3,0)</f>
        <v>Veronika</v>
      </c>
      <c r="D61" s="13" t="n">
        <f aca="false">VLOOKUP('pořadí-čas'!$A54,'Startovní listina'!$A$6:$F$307,5,0)</f>
        <v>2006</v>
      </c>
      <c r="E61" s="39" t="str">
        <f aca="false">VLOOKUP('pořadí-čas'!$A54,'Startovní listina'!$A$6:$F$307,4,0)</f>
        <v>Sokol Kolín Atletika</v>
      </c>
      <c r="F61" s="37" t="n">
        <f aca="false">VLOOKUP('pořadí-čas'!$A54,'Startovní listina'!$A$6:$F$307,1,0)</f>
        <v>49</v>
      </c>
      <c r="G61" s="37" t="str">
        <f aca="false">VLOOKUP('pořadí-čas'!$A54,'Startovní listina'!$A$6:$F$307,6,0)</f>
        <v>F</v>
      </c>
      <c r="H61" s="37" t="n">
        <v>10</v>
      </c>
      <c r="I61" s="13" t="str">
        <f aca="false">VLOOKUP('pořadí-čas'!$A54,'pořadí-čas'!$A:$I,6,0)</f>
        <v>22:03</v>
      </c>
    </row>
    <row r="62" customFormat="false" ht="14.15" hidden="false" customHeight="true" outlineLevel="0" collapsed="false">
      <c r="A62" s="37" t="n">
        <f aca="false">VLOOKUP('pořadí-čas'!$A55,'pořadí-čas'!$A:$I,2,0)</f>
        <v>54</v>
      </c>
      <c r="B62" s="38" t="str">
        <f aca="false">VLOOKUP('pořadí-čas'!$A55,'Startovní listina'!$A$6:$F$307,2,0)</f>
        <v>Koděrová</v>
      </c>
      <c r="C62" s="38" t="str">
        <f aca="false">VLOOKUP('pořadí-čas'!$A55,'Startovní listina'!$A$6:$F$307,3,0)</f>
        <v>Kristýna</v>
      </c>
      <c r="D62" s="13" t="n">
        <f aca="false">VLOOKUP('pořadí-čas'!$A55,'Startovní listina'!$A$6:$F$307,5,0)</f>
        <v>2005</v>
      </c>
      <c r="E62" s="39" t="str">
        <f aca="false">VLOOKUP('pořadí-čas'!$A55,'Startovní listina'!$A$6:$F$307,4,0)</f>
        <v>Sokol Kolín Atletika</v>
      </c>
      <c r="F62" s="37" t="n">
        <f aca="false">VLOOKUP('pořadí-čas'!$A55,'Startovní listina'!$A$6:$F$307,1,0)</f>
        <v>52</v>
      </c>
      <c r="G62" s="37" t="str">
        <f aca="false">VLOOKUP('pořadí-čas'!$A55,'Startovní listina'!$A$6:$F$307,6,0)</f>
        <v>F</v>
      </c>
      <c r="H62" s="37" t="n">
        <v>11</v>
      </c>
      <c r="I62" s="13" t="str">
        <f aca="false">VLOOKUP('pořadí-čas'!$A55,'pořadí-čas'!$A:$I,6,0)</f>
        <v>22:05</v>
      </c>
    </row>
    <row r="63" customFormat="false" ht="14.15" hidden="false" customHeight="true" outlineLevel="0" collapsed="false">
      <c r="A63" s="37" t="n">
        <f aca="false">VLOOKUP('pořadí-čas'!$A56,'pořadí-čas'!$A:$I,2,0)</f>
        <v>55</v>
      </c>
      <c r="B63" s="38" t="str">
        <f aca="false">VLOOKUP('pořadí-čas'!$A56,'Startovní listina'!$A$6:$F$307,2,0)</f>
        <v>Bechyňová</v>
      </c>
      <c r="C63" s="38" t="str">
        <f aca="false">VLOOKUP('pořadí-čas'!$A56,'Startovní listina'!$A$6:$F$307,3,0)</f>
        <v>Gabriela</v>
      </c>
      <c r="D63" s="13" t="n">
        <f aca="false">VLOOKUP('pořadí-čas'!$A56,'Startovní listina'!$A$6:$F$307,5,0)</f>
        <v>2004</v>
      </c>
      <c r="E63" s="39" t="str">
        <f aca="false">VLOOKUP('pořadí-čas'!$A56,'Startovní listina'!$A$6:$F$307,4,0)</f>
        <v>TJ Sokol Kolín</v>
      </c>
      <c r="F63" s="37" t="n">
        <f aca="false">VLOOKUP('pořadí-čas'!$A56,'Startovní listina'!$A$6:$F$307,1,0)</f>
        <v>48</v>
      </c>
      <c r="G63" s="37" t="str">
        <f aca="false">VLOOKUP('pořadí-čas'!$A56,'Startovní listina'!$A$6:$F$307,6,0)</f>
        <v>F</v>
      </c>
      <c r="H63" s="37" t="n">
        <v>12</v>
      </c>
      <c r="I63" s="13" t="str">
        <f aca="false">VLOOKUP('pořadí-čas'!$A56,'pořadí-čas'!$A:$I,6,0)</f>
        <v>22:08</v>
      </c>
    </row>
    <row r="64" customFormat="false" ht="14.15" hidden="false" customHeight="true" outlineLevel="0" collapsed="false">
      <c r="A64" s="37" t="n">
        <f aca="false">VLOOKUP('pořadí-čas'!$A58,'pořadí-čas'!$A:$I,2,0)</f>
        <v>57</v>
      </c>
      <c r="B64" s="38" t="str">
        <f aca="false">VLOOKUP('pořadí-čas'!$A58,'Startovní listina'!$A$6:$F$307,2,0)</f>
        <v>Staňková</v>
      </c>
      <c r="C64" s="38" t="str">
        <f aca="false">VLOOKUP('pořadí-čas'!$A58,'Startovní listina'!$A$6:$F$307,3,0)</f>
        <v>Monika</v>
      </c>
      <c r="D64" s="13" t="n">
        <f aca="false">VLOOKUP('pořadí-čas'!$A58,'Startovní listina'!$A$6:$F$307,5,0)</f>
        <v>1991</v>
      </c>
      <c r="E64" s="39" t="str">
        <f aca="false">VLOOKUP('pořadí-čas'!$A58,'Startovní listina'!$A$6:$F$307,4,0)</f>
        <v>-</v>
      </c>
      <c r="F64" s="37" t="n">
        <f aca="false">VLOOKUP('pořadí-čas'!$A58,'Startovní listina'!$A$6:$F$307,1,0)</f>
        <v>87</v>
      </c>
      <c r="G64" s="37" t="str">
        <f aca="false">VLOOKUP('pořadí-čas'!$A58,'Startovní listina'!$A$6:$F$307,6,0)</f>
        <v>F</v>
      </c>
      <c r="H64" s="37" t="n">
        <v>13</v>
      </c>
      <c r="I64" s="13" t="str">
        <f aca="false">VLOOKUP('pořadí-čas'!$A58,'pořadí-čas'!$A:$I,6,0)</f>
        <v>22:42</v>
      </c>
    </row>
    <row r="65" customFormat="false" ht="14.15" hidden="false" customHeight="true" outlineLevel="0" collapsed="false">
      <c r="A65" s="37" t="n">
        <f aca="false">VLOOKUP('pořadí-čas'!$A63,'pořadí-čas'!$A:$I,2,0)</f>
        <v>62</v>
      </c>
      <c r="B65" s="38" t="str">
        <f aca="false">VLOOKUP('pořadí-čas'!$A63,'Startovní listina'!$A$6:$F$307,2,0)</f>
        <v>Mňuková</v>
      </c>
      <c r="C65" s="38" t="str">
        <f aca="false">VLOOKUP('pořadí-čas'!$A63,'Startovní listina'!$A$6:$F$307,3,0)</f>
        <v>Veronika</v>
      </c>
      <c r="D65" s="13" t="n">
        <f aca="false">VLOOKUP('pořadí-čas'!$A63,'Startovní listina'!$A$6:$F$307,5,0)</f>
        <v>1986</v>
      </c>
      <c r="E65" s="39" t="str">
        <f aca="false">VLOOKUP('pořadí-čas'!$A63,'Startovní listina'!$A$6:$F$307,4,0)</f>
        <v>-</v>
      </c>
      <c r="F65" s="37" t="n">
        <f aca="false">VLOOKUP('pořadí-čas'!$A63,'Startovní listina'!$A$6:$F$307,1,0)</f>
        <v>113</v>
      </c>
      <c r="G65" s="37" t="str">
        <f aca="false">VLOOKUP('pořadí-čas'!$A63,'Startovní listina'!$A$6:$F$307,6,0)</f>
        <v>F</v>
      </c>
      <c r="H65" s="37" t="n">
        <v>14</v>
      </c>
      <c r="I65" s="13" t="str">
        <f aca="false">VLOOKUP('pořadí-čas'!$A63,'pořadí-čas'!$A:$I,6,0)</f>
        <v>23:44</v>
      </c>
    </row>
    <row r="66" customFormat="false" ht="14.15" hidden="false" customHeight="true" outlineLevel="0" collapsed="false">
      <c r="A66" s="37" t="n">
        <f aca="false">VLOOKUP('pořadí-čas'!$A25,'pořadí-čas'!$A:$I,2,0)</f>
        <v>24</v>
      </c>
      <c r="B66" s="38" t="str">
        <f aca="false">VLOOKUP('pořadí-čas'!$A25,'Startovní listina'!$A$6:$F$307,2,0)</f>
        <v>Kroužilová </v>
      </c>
      <c r="C66" s="38" t="str">
        <f aca="false">VLOOKUP('pořadí-čas'!$A25,'Startovní listina'!$A$6:$F$307,3,0)</f>
        <v>Iva</v>
      </c>
      <c r="D66" s="13" t="n">
        <f aca="false">VLOOKUP('pořadí-čas'!$A25,'Startovní listina'!$A$6:$F$307,5,0)</f>
        <v>1977</v>
      </c>
      <c r="E66" s="39" t="str">
        <f aca="false">VLOOKUP('pořadí-čas'!$A25,'Startovní listina'!$A$6:$F$307,4,0)</f>
        <v>Sokol Kolín Atletika</v>
      </c>
      <c r="F66" s="37" t="n">
        <f aca="false">VLOOKUP('pořadí-čas'!$A25,'Startovní listina'!$A$6:$F$307,1,0)</f>
        <v>10</v>
      </c>
      <c r="G66" s="37" t="str">
        <f aca="false">VLOOKUP('pořadí-čas'!$A25,'Startovní listina'!$A$6:$F$307,6,0)</f>
        <v>G</v>
      </c>
      <c r="H66" s="37" t="n">
        <v>1</v>
      </c>
      <c r="I66" s="13" t="str">
        <f aca="false">VLOOKUP('pořadí-čas'!$A25,'pořadí-čas'!$A:$I,6,0)</f>
        <v>17:58</v>
      </c>
    </row>
    <row r="67" customFormat="false" ht="14.15" hidden="false" customHeight="true" outlineLevel="0" collapsed="false">
      <c r="A67" s="37" t="n">
        <f aca="false">VLOOKUP('pořadí-čas'!$A26,'pořadí-čas'!$A:$I,2,0)</f>
        <v>25</v>
      </c>
      <c r="B67" s="38" t="str">
        <f aca="false">VLOOKUP('pořadí-čas'!$A26,'Startovní listina'!$A$6:$F$307,2,0)</f>
        <v>Bittnerová</v>
      </c>
      <c r="C67" s="38" t="str">
        <f aca="false">VLOOKUP('pořadí-čas'!$A26,'Startovní listina'!$A$6:$F$307,3,0)</f>
        <v>Radana</v>
      </c>
      <c r="D67" s="13" t="str">
        <f aca="false">VLOOKUP('pořadí-čas'!$A26,'Startovní listina'!$A$6:$F$307,5,0)</f>
        <v>1976</v>
      </c>
      <c r="E67" s="39" t="str">
        <f aca="false">VLOOKUP('pořadí-čas'!$A26,'Startovní listina'!$A$6:$F$307,4,0)</f>
        <v>GP Kolín</v>
      </c>
      <c r="F67" s="37" t="n">
        <f aca="false">VLOOKUP('pořadí-čas'!$A26,'Startovní listina'!$A$6:$F$307,1,0)</f>
        <v>122</v>
      </c>
      <c r="G67" s="37" t="str">
        <f aca="false">VLOOKUP('pořadí-čas'!$A26,'Startovní listina'!$A$6:$F$307,6,0)</f>
        <v>G</v>
      </c>
      <c r="H67" s="37" t="n">
        <v>2</v>
      </c>
      <c r="I67" s="13" t="str">
        <f aca="false">VLOOKUP('pořadí-čas'!$A26,'pořadí-čas'!$A:$I,6,0)</f>
        <v>18:19</v>
      </c>
    </row>
    <row r="68" customFormat="false" ht="14.15" hidden="false" customHeight="true" outlineLevel="0" collapsed="false">
      <c r="A68" s="37" t="n">
        <f aca="false">VLOOKUP('pořadí-čas'!$A32,'pořadí-čas'!$A:$I,2,0)</f>
        <v>31</v>
      </c>
      <c r="B68" s="38" t="str">
        <f aca="false">VLOOKUP('pořadí-čas'!$A32,'Startovní listina'!$A$6:$F$307,2,0)</f>
        <v>Rybenská</v>
      </c>
      <c r="C68" s="38" t="str">
        <f aca="false">VLOOKUP('pořadí-čas'!$A32,'Startovní listina'!$A$6:$F$307,3,0)</f>
        <v>Jitka</v>
      </c>
      <c r="D68" s="13" t="n">
        <f aca="false">VLOOKUP('pořadí-čas'!$A32,'Startovní listina'!$A$6:$F$307,5,0)</f>
        <v>1975</v>
      </c>
      <c r="E68" s="39" t="str">
        <f aca="false">VLOOKUP('pořadí-čas'!$A32,'Startovní listina'!$A$6:$F$307,4,0)</f>
        <v>KRB Chrudim</v>
      </c>
      <c r="F68" s="37" t="n">
        <f aca="false">VLOOKUP('pořadí-čas'!$A32,'Startovní listina'!$A$6:$F$307,1,0)</f>
        <v>95</v>
      </c>
      <c r="G68" s="37" t="str">
        <f aca="false">VLOOKUP('pořadí-čas'!$A32,'Startovní listina'!$A$6:$F$307,6,0)</f>
        <v>G</v>
      </c>
      <c r="H68" s="37" t="n">
        <v>3</v>
      </c>
      <c r="I68" s="13" t="str">
        <f aca="false">VLOOKUP('pořadí-čas'!$A32,'pořadí-čas'!$A:$I,6,0)</f>
        <v>19:09</v>
      </c>
    </row>
    <row r="69" customFormat="false" ht="14.15" hidden="false" customHeight="true" outlineLevel="0" collapsed="false">
      <c r="A69" s="37" t="n">
        <f aca="false">VLOOKUP('pořadí-čas'!$A35,'pořadí-čas'!$A:$I,2,0)</f>
        <v>34</v>
      </c>
      <c r="B69" s="38" t="str">
        <f aca="false">VLOOKUP('pořadí-čas'!$A35,'Startovní listina'!$A$6:$F$307,2,0)</f>
        <v>Procházková </v>
      </c>
      <c r="C69" s="38" t="str">
        <f aca="false">VLOOKUP('pořadí-čas'!$A35,'Startovní listina'!$A$6:$F$307,3,0)</f>
        <v>Alena</v>
      </c>
      <c r="D69" s="13" t="n">
        <f aca="false">VLOOKUP('pořadí-čas'!$A35,'Startovní listina'!$A$6:$F$307,5,0)</f>
        <v>1982</v>
      </c>
      <c r="E69" s="39" t="str">
        <f aca="false">VLOOKUP('pořadí-čas'!$A35,'Startovní listina'!$A$6:$F$307,4,0)</f>
        <v>BKČS</v>
      </c>
      <c r="F69" s="37" t="n">
        <f aca="false">VLOOKUP('pořadí-čas'!$A35,'Startovní listina'!$A$6:$F$307,1,0)</f>
        <v>116</v>
      </c>
      <c r="G69" s="37" t="str">
        <f aca="false">VLOOKUP('pořadí-čas'!$A35,'Startovní listina'!$A$6:$F$307,6,0)</f>
        <v>G</v>
      </c>
      <c r="H69" s="37" t="n">
        <v>4</v>
      </c>
      <c r="I69" s="13" t="str">
        <f aca="false">VLOOKUP('pořadí-čas'!$A35,'pořadí-čas'!$A:$I,6,0)</f>
        <v>19:25</v>
      </c>
    </row>
    <row r="70" customFormat="false" ht="14.15" hidden="false" customHeight="true" outlineLevel="0" collapsed="false">
      <c r="A70" s="37" t="n">
        <f aca="false">VLOOKUP('pořadí-čas'!$A44,'pořadí-čas'!$A:$I,2,0)</f>
        <v>43</v>
      </c>
      <c r="B70" s="38" t="str">
        <f aca="false">VLOOKUP('pořadí-čas'!$A44,'Startovní listina'!$A$6:$F$307,2,0)</f>
        <v>Jandečková</v>
      </c>
      <c r="C70" s="38" t="str">
        <f aca="false">VLOOKUP('pořadí-čas'!$A44,'Startovní listina'!$A$6:$F$307,3,0)</f>
        <v>Věra</v>
      </c>
      <c r="D70" s="13" t="n">
        <f aca="false">VLOOKUP('pořadí-čas'!$A44,'Startovní listina'!$A$6:$F$307,5,0)</f>
        <v>1981</v>
      </c>
      <c r="E70" s="39" t="str">
        <f aca="false">VLOOKUP('pořadí-čas'!$A44,'Startovní listina'!$A$6:$F$307,4,0)</f>
        <v>S.O.Pišišvorové</v>
      </c>
      <c r="F70" s="37" t="n">
        <f aca="false">VLOOKUP('pořadí-čas'!$A44,'Startovní listina'!$A$6:$F$307,1,0)</f>
        <v>18</v>
      </c>
      <c r="G70" s="37" t="str">
        <f aca="false">VLOOKUP('pořadí-čas'!$A44,'Startovní listina'!$A$6:$F$307,6,0)</f>
        <v>G</v>
      </c>
      <c r="H70" s="37" t="n">
        <v>5</v>
      </c>
      <c r="I70" s="13" t="str">
        <f aca="false">VLOOKUP('pořadí-čas'!$A44,'pořadí-čas'!$A:$I,6,0)</f>
        <v>20:10</v>
      </c>
    </row>
    <row r="71" customFormat="false" ht="14.15" hidden="false" customHeight="true" outlineLevel="0" collapsed="false">
      <c r="A71" s="37" t="n">
        <f aca="false">VLOOKUP('pořadí-čas'!$A53,'pořadí-čas'!$A:$I,2,0)</f>
        <v>52</v>
      </c>
      <c r="B71" s="38" t="str">
        <f aca="false">VLOOKUP('pořadí-čas'!$A53,'Startovní listina'!$A$6:$F$307,2,0)</f>
        <v>Ledvinová</v>
      </c>
      <c r="C71" s="38" t="str">
        <f aca="false">VLOOKUP('pořadí-čas'!$A53,'Startovní listina'!$A$6:$F$307,3,0)</f>
        <v>Kateřina</v>
      </c>
      <c r="D71" s="13" t="n">
        <f aca="false">VLOOKUP('pořadí-čas'!$A53,'Startovní listina'!$A$6:$F$307,5,0)</f>
        <v>1978</v>
      </c>
      <c r="E71" s="39" t="str">
        <f aca="false">VLOOKUP('pořadí-čas'!$A53,'Startovní listina'!$A$6:$F$307,4,0)</f>
        <v>GP Kolín</v>
      </c>
      <c r="F71" s="37" t="n">
        <f aca="false">VLOOKUP('pořadí-čas'!$A53,'Startovní listina'!$A$6:$F$307,1,0)</f>
        <v>56</v>
      </c>
      <c r="G71" s="37" t="str">
        <f aca="false">VLOOKUP('pořadí-čas'!$A53,'Startovní listina'!$A$6:$F$307,6,0)</f>
        <v>G</v>
      </c>
      <c r="H71" s="37" t="n">
        <v>6</v>
      </c>
      <c r="I71" s="13" t="str">
        <f aca="false">VLOOKUP('pořadí-čas'!$A53,'pořadí-čas'!$A:$I,6,0)</f>
        <v>21:47</v>
      </c>
    </row>
    <row r="72" customFormat="false" ht="14.15" hidden="false" customHeight="true" outlineLevel="0" collapsed="false">
      <c r="A72" s="37" t="n">
        <f aca="false">VLOOKUP('pořadí-čas'!$A74,'pořadí-čas'!$A:$I,2,0)</f>
        <v>73</v>
      </c>
      <c r="B72" s="38" t="str">
        <f aca="false">VLOOKUP('pořadí-čas'!$A74,'Startovní listina'!$A$6:$F$307,2,0)</f>
        <v>Bartošová</v>
      </c>
      <c r="C72" s="38" t="str">
        <f aca="false">VLOOKUP('pořadí-čas'!$A74,'Startovní listina'!$A$6:$F$307,3,0)</f>
        <v>Lenka</v>
      </c>
      <c r="D72" s="13" t="n">
        <f aca="false">VLOOKUP('pořadí-čas'!$A74,'Startovní listina'!$A$6:$F$307,5,0)</f>
        <v>1978</v>
      </c>
      <c r="E72" s="39" t="str">
        <f aca="false">VLOOKUP('pořadí-čas'!$A74,'Startovní listina'!$A$6:$F$307,4,0)</f>
        <v>H.I.C.</v>
      </c>
      <c r="F72" s="37" t="n">
        <f aca="false">VLOOKUP('pořadí-čas'!$A74,'Startovní listina'!$A$6:$F$307,1,0)</f>
        <v>82</v>
      </c>
      <c r="G72" s="37" t="str">
        <f aca="false">VLOOKUP('pořadí-čas'!$A74,'Startovní listina'!$A$6:$F$307,6,0)</f>
        <v>G</v>
      </c>
      <c r="H72" s="37" t="n">
        <v>7</v>
      </c>
      <c r="I72" s="13" t="str">
        <f aca="false">VLOOKUP('pořadí-čas'!$A74,'pořadí-čas'!$A:$I,6,0)</f>
        <v>26:11</v>
      </c>
    </row>
    <row r="73" customFormat="false" ht="14.15" hidden="false" customHeight="true" outlineLevel="0" collapsed="false">
      <c r="A73" s="37" t="n">
        <f aca="false">VLOOKUP('pořadí-čas'!$A18,'pořadí-čas'!$A:$I,2,0)</f>
        <v>17</v>
      </c>
      <c r="B73" s="38" t="str">
        <f aca="false">VLOOKUP('pořadí-čas'!$A18,'Startovní listina'!$A$6:$F$307,2,0)</f>
        <v>Hampejsová</v>
      </c>
      <c r="C73" s="38" t="str">
        <f aca="false">VLOOKUP('pořadí-čas'!$A18,'Startovní listina'!$A$6:$F$307,3,0)</f>
        <v>Martina</v>
      </c>
      <c r="D73" s="13" t="n">
        <f aca="false">VLOOKUP('pořadí-čas'!$A18,'Startovní listina'!$A$6:$F$307,5,0)</f>
        <v>1972</v>
      </c>
      <c r="E73" s="39" t="str">
        <f aca="false">VLOOKUP('pořadí-čas'!$A18,'Startovní listina'!$A$6:$F$307,4,0)</f>
        <v>-</v>
      </c>
      <c r="F73" s="37" t="n">
        <f aca="false">VLOOKUP('pořadí-čas'!$A18,'Startovní listina'!$A$6:$F$307,1,0)</f>
        <v>102</v>
      </c>
      <c r="G73" s="37" t="str">
        <f aca="false">VLOOKUP('pořadí-čas'!$A18,'Startovní listina'!$A$6:$F$307,6,0)</f>
        <v>H</v>
      </c>
      <c r="H73" s="37" t="n">
        <v>1</v>
      </c>
      <c r="I73" s="13" t="str">
        <f aca="false">VLOOKUP('pořadí-čas'!$A18,'pořadí-čas'!$A:$I,6,0)</f>
        <v>17:10</v>
      </c>
    </row>
    <row r="74" customFormat="false" ht="14.15" hidden="false" customHeight="true" outlineLevel="0" collapsed="false">
      <c r="A74" s="37" t="n">
        <f aca="false">VLOOKUP('pořadí-čas'!$A40,'pořadí-čas'!$A:$I,2,0)</f>
        <v>39</v>
      </c>
      <c r="B74" s="38" t="str">
        <f aca="false">VLOOKUP('pořadí-čas'!$A40,'Startovní listina'!$A$6:$F$307,2,0)</f>
        <v>Loudová</v>
      </c>
      <c r="C74" s="38" t="str">
        <f aca="false">VLOOKUP('pořadí-čas'!$A40,'Startovní listina'!$A$6:$F$307,3,0)</f>
        <v>Pavla</v>
      </c>
      <c r="D74" s="13" t="n">
        <f aca="false">VLOOKUP('pořadí-čas'!$A40,'Startovní listina'!$A$6:$F$307,5,0)</f>
        <v>1968</v>
      </c>
      <c r="E74" s="39" t="str">
        <f aca="false">VLOOKUP('pořadí-čas'!$A40,'Startovní listina'!$A$6:$F$307,4,0)</f>
        <v>AC Česká Lípa</v>
      </c>
      <c r="F74" s="37" t="n">
        <f aca="false">VLOOKUP('pořadí-čas'!$A40,'Startovní listina'!$A$6:$F$307,1,0)</f>
        <v>79</v>
      </c>
      <c r="G74" s="37" t="str">
        <f aca="false">VLOOKUP('pořadí-čas'!$A40,'Startovní listina'!$A$6:$F$307,6,0)</f>
        <v>H</v>
      </c>
      <c r="H74" s="37" t="n">
        <v>2</v>
      </c>
      <c r="I74" s="13" t="str">
        <f aca="false">VLOOKUP('pořadí-čas'!$A40,'pořadí-čas'!$A:$I,6,0)</f>
        <v>19:46</v>
      </c>
    </row>
    <row r="75" customFormat="false" ht="14.15" hidden="false" customHeight="true" outlineLevel="0" collapsed="false">
      <c r="A75" s="37" t="n">
        <f aca="false">VLOOKUP('pořadí-čas'!$A49,'pořadí-čas'!$A:$I,2,0)</f>
        <v>48</v>
      </c>
      <c r="B75" s="38" t="str">
        <f aca="false">VLOOKUP('pořadí-čas'!$A49,'Startovní listina'!$A$6:$F$307,2,0)</f>
        <v>Šťástková</v>
      </c>
      <c r="C75" s="38" t="str">
        <f aca="false">VLOOKUP('pořadí-čas'!$A49,'Startovní listina'!$A$6:$F$307,3,0)</f>
        <v>Lenka</v>
      </c>
      <c r="D75" s="13" t="n">
        <f aca="false">VLOOKUP('pořadí-čas'!$A49,'Startovní listina'!$A$6:$F$307,5,0)</f>
        <v>1965</v>
      </c>
      <c r="E75" s="39" t="str">
        <f aca="false">VLOOKUP('pořadí-čas'!$A49,'Startovní listina'!$A$6:$F$307,4,0)</f>
        <v>Kolín</v>
      </c>
      <c r="F75" s="37" t="n">
        <f aca="false">VLOOKUP('pořadí-čas'!$A49,'Startovní listina'!$A$6:$F$307,1,0)</f>
        <v>44</v>
      </c>
      <c r="G75" s="37" t="str">
        <f aca="false">VLOOKUP('pořadí-čas'!$A49,'Startovní listina'!$A$6:$F$307,6,0)</f>
        <v>H</v>
      </c>
      <c r="H75" s="37" t="n">
        <v>3</v>
      </c>
      <c r="I75" s="13" t="str">
        <f aca="false">VLOOKUP('pořadí-čas'!$A49,'pořadí-čas'!$A:$I,6,0)</f>
        <v>20:39</v>
      </c>
    </row>
    <row r="76" customFormat="false" ht="14.15" hidden="false" customHeight="true" outlineLevel="0" collapsed="false">
      <c r="A76" s="37" t="n">
        <f aca="false">VLOOKUP('pořadí-čas'!$A57,'pořadí-čas'!$A:$I,2,0)</f>
        <v>56</v>
      </c>
      <c r="B76" s="38" t="str">
        <f aca="false">VLOOKUP('pořadí-čas'!$A57,'Startovní listina'!$A$6:$F$307,2,0)</f>
        <v>Pošíková</v>
      </c>
      <c r="C76" s="38" t="str">
        <f aca="false">VLOOKUP('pořadí-čas'!$A57,'Startovní listina'!$A$6:$F$307,3,0)</f>
        <v>Martina</v>
      </c>
      <c r="D76" s="13" t="n">
        <f aca="false">VLOOKUP('pořadí-čas'!$A57,'Startovní listina'!$A$6:$F$307,5,0)</f>
        <v>1974</v>
      </c>
      <c r="E76" s="39" t="str">
        <f aca="false">VLOOKUP('pořadí-čas'!$A57,'Startovní listina'!$A$6:$F$307,4,0)</f>
        <v>-</v>
      </c>
      <c r="F76" s="37" t="n">
        <f aca="false">VLOOKUP('pořadí-čas'!$A57,'Startovní listina'!$A$6:$F$307,1,0)</f>
        <v>118</v>
      </c>
      <c r="G76" s="37" t="str">
        <f aca="false">VLOOKUP('pořadí-čas'!$A57,'Startovní listina'!$A$6:$F$307,6,0)</f>
        <v>H</v>
      </c>
      <c r="H76" s="37" t="n">
        <v>4</v>
      </c>
      <c r="I76" s="13" t="str">
        <f aca="false">VLOOKUP('pořadí-čas'!$A57,'pořadí-čas'!$A:$I,6,0)</f>
        <v>22:12</v>
      </c>
    </row>
    <row r="77" customFormat="false" ht="14.15" hidden="false" customHeight="true" outlineLevel="0" collapsed="false">
      <c r="A77" s="37" t="n">
        <f aca="false">VLOOKUP('pořadí-čas'!$A67,'pořadí-čas'!$A:$I,2,0)</f>
        <v>66</v>
      </c>
      <c r="B77" s="38" t="str">
        <f aca="false">VLOOKUP('pořadí-čas'!$A67,'Startovní listina'!$A$6:$F$307,2,0)</f>
        <v>Králová</v>
      </c>
      <c r="C77" s="38" t="str">
        <f aca="false">VLOOKUP('pořadí-čas'!$A67,'Startovní listina'!$A$6:$F$307,3,0)</f>
        <v>Bohumila</v>
      </c>
      <c r="D77" s="13" t="n">
        <f aca="false">VLOOKUP('pořadí-čas'!$A67,'Startovní listina'!$A$6:$F$307,5,0)</f>
        <v>1968</v>
      </c>
      <c r="E77" s="39" t="str">
        <f aca="false">VLOOKUP('pořadí-čas'!$A67,'Startovní listina'!$A$6:$F$307,4,0)</f>
        <v>GP Kolín</v>
      </c>
      <c r="F77" s="37" t="n">
        <f aca="false">VLOOKUP('pořadí-čas'!$A67,'Startovní listina'!$A$6:$F$307,1,0)</f>
        <v>69</v>
      </c>
      <c r="G77" s="37" t="str">
        <f aca="false">VLOOKUP('pořadí-čas'!$A67,'Startovní listina'!$A$6:$F$307,6,0)</f>
        <v>H</v>
      </c>
      <c r="H77" s="37" t="n">
        <v>5</v>
      </c>
      <c r="I77" s="13" t="str">
        <f aca="false">VLOOKUP('pořadí-čas'!$A67,'pořadí-čas'!$A:$I,6,0)</f>
        <v>24:12</v>
      </c>
    </row>
    <row r="78" customFormat="false" ht="14.15" hidden="false" customHeight="true" outlineLevel="0" collapsed="false">
      <c r="A78" s="37" t="n">
        <f aca="false">VLOOKUP('pořadí-čas'!$A59,'pořadí-čas'!$A:$I,2,0)</f>
        <v>58</v>
      </c>
      <c r="B78" s="38" t="str">
        <f aca="false">VLOOKUP('pořadí-čas'!$A59,'Startovní listina'!$A$6:$F$307,2,0)</f>
        <v>Strejčková </v>
      </c>
      <c r="C78" s="38" t="str">
        <f aca="false">VLOOKUP('pořadí-čas'!$A59,'Startovní listina'!$A$6:$F$307,3,0)</f>
        <v>Zuzana</v>
      </c>
      <c r="D78" s="13" t="n">
        <f aca="false">VLOOKUP('pořadí-čas'!$A59,'Startovní listina'!$A$6:$F$307,5,0)</f>
        <v>1962</v>
      </c>
      <c r="E78" s="39" t="str">
        <f aca="false">VLOOKUP('pořadí-čas'!$A59,'Startovní listina'!$A$6:$F$307,4,0)</f>
        <v>Tester running team</v>
      </c>
      <c r="F78" s="37" t="n">
        <f aca="false">VLOOKUP('pořadí-čas'!$A59,'Startovní listina'!$A$6:$F$307,1,0)</f>
        <v>63</v>
      </c>
      <c r="G78" s="37" t="str">
        <f aca="false">VLOOKUP('pořadí-čas'!$A59,'Startovní listina'!$A$6:$F$307,6,0)</f>
        <v>CH</v>
      </c>
      <c r="H78" s="37" t="n">
        <v>1</v>
      </c>
      <c r="I78" s="13" t="str">
        <f aca="false">VLOOKUP('pořadí-čas'!$A59,'pořadí-čas'!$A:$I,6,0)</f>
        <v>23:20</v>
      </c>
    </row>
    <row r="79" customFormat="false" ht="14.25" hidden="false" customHeight="true" outlineLevel="0" collapsed="false">
      <c r="A79" s="37" t="n">
        <f aca="false">VLOOKUP('pořadí-čas'!$A71,'pořadí-čas'!$A:$I,2,0)</f>
        <v>70</v>
      </c>
      <c r="B79" s="38" t="str">
        <f aca="false">VLOOKUP('pořadí-čas'!$A71,'Startovní listina'!$A$6:$F$307,2,0)</f>
        <v>Malečková</v>
      </c>
      <c r="C79" s="38" t="str">
        <f aca="false">VLOOKUP('pořadí-čas'!$A71,'Startovní listina'!$A$6:$F$307,3,0)</f>
        <v>Veronika</v>
      </c>
      <c r="D79" s="13" t="n">
        <f aca="false">VLOOKUP('pořadí-čas'!$A71,'Startovní listina'!$A$6:$F$307,5,0)</f>
        <v>1964</v>
      </c>
      <c r="E79" s="39" t="str">
        <f aca="false">VLOOKUP('pořadí-čas'!$A71,'Startovní listina'!$A$6:$F$307,4,0)</f>
        <v>Polní Chrčice</v>
      </c>
      <c r="F79" s="37" t="n">
        <f aca="false">VLOOKUP('pořadí-čas'!$A71,'Startovní listina'!$A$6:$F$307,1,0)</f>
        <v>85</v>
      </c>
      <c r="G79" s="37" t="str">
        <f aca="false">VLOOKUP('pořadí-čas'!$A71,'Startovní listina'!$A$6:$F$307,6,0)</f>
        <v>CH</v>
      </c>
      <c r="H79" s="37" t="n">
        <v>2</v>
      </c>
      <c r="I79" s="13" t="str">
        <f aca="false">VLOOKUP('pořadí-čas'!$A71,'pořadí-čas'!$A:$I,6,0)</f>
        <v>25:20</v>
      </c>
    </row>
    <row r="81" customFormat="false" ht="13.8" hidden="false" customHeight="false" outlineLevel="0" collapsed="false">
      <c r="A81" s="0" t="s">
        <v>251</v>
      </c>
    </row>
    <row r="83" customFormat="false" ht="13.8" hidden="false" customHeight="false" outlineLevel="0" collapsed="false">
      <c r="A83" s="0" t="s">
        <v>171</v>
      </c>
      <c r="E83" s="34" t="s">
        <v>252</v>
      </c>
    </row>
  </sheetData>
  <autoFilter ref="A5:I79"/>
  <mergeCells count="2">
    <mergeCell ref="A1:I2"/>
    <mergeCell ref="A3:I3"/>
  </mergeCells>
  <printOptions headings="false" gridLines="false" gridLinesSet="true" horizontalCentered="false" verticalCentered="false"/>
  <pageMargins left="0.315277777777778" right="0.315277777777778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249</TotalTime>
  <Application>LibreOffice/5.4.0.3$Windows_x86 LibreOffice_project/7556cbc6811c9d992f4064ab9287069087d7f62c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2017-12-30T16:27:57Z</dcterms:created>
  <dc:creator>cc</dc:creator>
  <dc:description/>
  <dc:language>cs-CZ</dc:language>
  <cp:lastModifiedBy/>
  <cp:lastPrinted>2019-10-13T11:11:01Z</cp:lastPrinted>
  <dcterms:modified xsi:type="dcterms:W3CDTF">2019-10-13T11:11:05Z</dcterms:modified>
  <cp:revision>40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