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6" tabRatio="500" activeTab="2"/>
  </bookViews>
  <sheets>
    <sheet name="Startovní listina" sheetId="1" r:id="rId1"/>
    <sheet name="pořadí-čas" sheetId="2" r:id="rId2"/>
    <sheet name="Výsledková listina" sheetId="3" r:id="rId3"/>
  </sheets>
  <definedNames>
    <definedName name="_xlnm._FilterDatabase" localSheetId="1">'pořadí-čas'!$A$1:$G$83</definedName>
    <definedName name="_xlnm._FilterDatabase" localSheetId="2">'Výsledková listina'!$A$7:$H$88</definedName>
  </definedNames>
  <calcPr calcId="114210" iterateDelta="1E-4"/>
</workbook>
</file>

<file path=xl/calcChain.xml><?xml version="1.0" encoding="utf-8"?>
<calcChain xmlns="http://schemas.openxmlformats.org/spreadsheetml/2006/main">
  <c r="H88" i="3"/>
  <c r="G88"/>
  <c r="F88"/>
  <c r="E88"/>
  <c r="D88"/>
  <c r="C88"/>
  <c r="B88"/>
  <c r="A88"/>
  <c r="H87"/>
  <c r="G87"/>
  <c r="F87"/>
  <c r="E87"/>
  <c r="D87"/>
  <c r="C87"/>
  <c r="B87"/>
  <c r="A87"/>
  <c r="H86"/>
  <c r="G86"/>
  <c r="F86"/>
  <c r="E86"/>
  <c r="D86"/>
  <c r="C86"/>
  <c r="B86"/>
  <c r="A86"/>
  <c r="H85"/>
  <c r="G85"/>
  <c r="F85"/>
  <c r="E85"/>
  <c r="D85"/>
  <c r="C85"/>
  <c r="B85"/>
  <c r="A85"/>
  <c r="H84"/>
  <c r="G84"/>
  <c r="F84"/>
  <c r="E84"/>
  <c r="D84"/>
  <c r="C84"/>
  <c r="B84"/>
  <c r="A84"/>
  <c r="H83"/>
  <c r="G83"/>
  <c r="F83"/>
  <c r="E83"/>
  <c r="D83"/>
  <c r="C83"/>
  <c r="B83"/>
  <c r="A83"/>
  <c r="H82"/>
  <c r="G82"/>
  <c r="F82"/>
  <c r="E82"/>
  <c r="D82"/>
  <c r="C82"/>
  <c r="B82"/>
  <c r="A82"/>
  <c r="H81"/>
  <c r="G81"/>
  <c r="F81"/>
  <c r="E81"/>
  <c r="D81"/>
  <c r="C81"/>
  <c r="B81"/>
  <c r="A81"/>
  <c r="H80"/>
  <c r="G80"/>
  <c r="F80"/>
  <c r="E80"/>
  <c r="D80"/>
  <c r="C80"/>
  <c r="B80"/>
  <c r="A80"/>
  <c r="H79"/>
  <c r="G79"/>
  <c r="F79"/>
  <c r="E79"/>
  <c r="D79"/>
  <c r="C79"/>
  <c r="B79"/>
  <c r="A79"/>
  <c r="H78"/>
  <c r="G78"/>
  <c r="F78"/>
  <c r="E78"/>
  <c r="D78"/>
  <c r="C78"/>
  <c r="B78"/>
  <c r="A78"/>
  <c r="H77"/>
  <c r="G77"/>
  <c r="F77"/>
  <c r="E77"/>
  <c r="D77"/>
  <c r="C77"/>
  <c r="B77"/>
  <c r="A77"/>
  <c r="H76"/>
  <c r="G76"/>
  <c r="F76"/>
  <c r="E76"/>
  <c r="D76"/>
  <c r="C76"/>
  <c r="B76"/>
  <c r="A76"/>
  <c r="H75"/>
  <c r="G75"/>
  <c r="F75"/>
  <c r="E75"/>
  <c r="D75"/>
  <c r="C75"/>
  <c r="B75"/>
  <c r="A75"/>
  <c r="H74"/>
  <c r="G74"/>
  <c r="F74"/>
  <c r="E74"/>
  <c r="D74"/>
  <c r="C74"/>
  <c r="B74"/>
  <c r="A74"/>
  <c r="H73"/>
  <c r="G73"/>
  <c r="F73"/>
  <c r="E73"/>
  <c r="D73"/>
  <c r="C73"/>
  <c r="B73"/>
  <c r="A73"/>
  <c r="H72"/>
  <c r="G72"/>
  <c r="F72"/>
  <c r="E72"/>
  <c r="D72"/>
  <c r="C72"/>
  <c r="B72"/>
  <c r="A72"/>
  <c r="H71"/>
  <c r="G71"/>
  <c r="F71"/>
  <c r="E71"/>
  <c r="D71"/>
  <c r="C71"/>
  <c r="B71"/>
  <c r="A71"/>
  <c r="H70"/>
  <c r="G70"/>
  <c r="F70"/>
  <c r="E70"/>
  <c r="D70"/>
  <c r="C70"/>
  <c r="B70"/>
  <c r="A70"/>
  <c r="H69"/>
  <c r="G69"/>
  <c r="F69"/>
  <c r="E69"/>
  <c r="D69"/>
  <c r="C69"/>
  <c r="B69"/>
  <c r="A69"/>
  <c r="H68"/>
  <c r="G68"/>
  <c r="F68"/>
  <c r="E68"/>
  <c r="D68"/>
  <c r="C68"/>
  <c r="B68"/>
  <c r="A68"/>
  <c r="H67"/>
  <c r="G67"/>
  <c r="F67"/>
  <c r="E67"/>
  <c r="D67"/>
  <c r="C67"/>
  <c r="B67"/>
  <c r="A67"/>
  <c r="H66"/>
  <c r="G66"/>
  <c r="F66"/>
  <c r="E66"/>
  <c r="D66"/>
  <c r="C66"/>
  <c r="B66"/>
  <c r="A66"/>
  <c r="H65"/>
  <c r="G65"/>
  <c r="F65"/>
  <c r="E65"/>
  <c r="D65"/>
  <c r="C65"/>
  <c r="B65"/>
  <c r="A65"/>
  <c r="H64"/>
  <c r="G64"/>
  <c r="F64"/>
  <c r="E64"/>
  <c r="D64"/>
  <c r="C64"/>
  <c r="B64"/>
  <c r="A64"/>
  <c r="H63"/>
  <c r="G63"/>
  <c r="F63"/>
  <c r="E63"/>
  <c r="D63"/>
  <c r="C63"/>
  <c r="B63"/>
  <c r="A63"/>
  <c r="H62"/>
  <c r="G62"/>
  <c r="F62"/>
  <c r="E62"/>
  <c r="D62"/>
  <c r="C62"/>
  <c r="B62"/>
  <c r="A62"/>
  <c r="H61"/>
  <c r="G61"/>
  <c r="F61"/>
  <c r="E61"/>
  <c r="D61"/>
  <c r="C61"/>
  <c r="B61"/>
  <c r="A61"/>
  <c r="H60"/>
  <c r="G60"/>
  <c r="F60"/>
  <c r="E60"/>
  <c r="D60"/>
  <c r="C60"/>
  <c r="B60"/>
  <c r="A60"/>
  <c r="H59"/>
  <c r="G59"/>
  <c r="F59"/>
  <c r="E59"/>
  <c r="D59"/>
  <c r="C59"/>
  <c r="B59"/>
  <c r="A59"/>
  <c r="H58"/>
  <c r="G58"/>
  <c r="F58"/>
  <c r="E58"/>
  <c r="D58"/>
  <c r="C58"/>
  <c r="B58"/>
  <c r="A58"/>
  <c r="H57"/>
  <c r="G57"/>
  <c r="F57"/>
  <c r="E57"/>
  <c r="D57"/>
  <c r="C57"/>
  <c r="B57"/>
  <c r="A57"/>
  <c r="H56"/>
  <c r="G56"/>
  <c r="F56"/>
  <c r="E56"/>
  <c r="D56"/>
  <c r="C56"/>
  <c r="B56"/>
  <c r="A56"/>
  <c r="H55"/>
  <c r="G55"/>
  <c r="F55"/>
  <c r="E55"/>
  <c r="D55"/>
  <c r="C55"/>
  <c r="B55"/>
  <c r="A55"/>
  <c r="H54"/>
  <c r="G54"/>
  <c r="F54"/>
  <c r="E54"/>
  <c r="D54"/>
  <c r="C54"/>
  <c r="B54"/>
  <c r="A54"/>
  <c r="H53"/>
  <c r="G53"/>
  <c r="F53"/>
  <c r="E53"/>
  <c r="D53"/>
  <c r="C53"/>
  <c r="B53"/>
  <c r="A53"/>
  <c r="H52"/>
  <c r="G52"/>
  <c r="F52"/>
  <c r="E52"/>
  <c r="D52"/>
  <c r="C52"/>
  <c r="B52"/>
  <c r="A52"/>
  <c r="H51"/>
  <c r="G51"/>
  <c r="F51"/>
  <c r="E51"/>
  <c r="D51"/>
  <c r="C51"/>
  <c r="B51"/>
  <c r="A51"/>
  <c r="H50"/>
  <c r="G50"/>
  <c r="F50"/>
  <c r="E50"/>
  <c r="D50"/>
  <c r="C50"/>
  <c r="B50"/>
  <c r="A50"/>
  <c r="H49"/>
  <c r="G49"/>
  <c r="F49"/>
  <c r="E49"/>
  <c r="D49"/>
  <c r="C49"/>
  <c r="B49"/>
  <c r="A49"/>
  <c r="H48"/>
  <c r="G48"/>
  <c r="F48"/>
  <c r="E48"/>
  <c r="D48"/>
  <c r="C48"/>
  <c r="B48"/>
  <c r="A48"/>
  <c r="H47"/>
  <c r="G47"/>
  <c r="F47"/>
  <c r="E47"/>
  <c r="D47"/>
  <c r="C47"/>
  <c r="B47"/>
  <c r="A47"/>
  <c r="H46"/>
  <c r="G46"/>
  <c r="F46"/>
  <c r="E46"/>
  <c r="D46"/>
  <c r="C46"/>
  <c r="B46"/>
  <c r="A46"/>
  <c r="H45"/>
  <c r="G45"/>
  <c r="F45"/>
  <c r="E45"/>
  <c r="D45"/>
  <c r="C45"/>
  <c r="B45"/>
  <c r="A45"/>
  <c r="H44"/>
  <c r="G44"/>
  <c r="F44"/>
  <c r="E44"/>
  <c r="D44"/>
  <c r="C44"/>
  <c r="B44"/>
  <c r="A44"/>
  <c r="H43"/>
  <c r="G43"/>
  <c r="F43"/>
  <c r="E43"/>
  <c r="D43"/>
  <c r="C43"/>
  <c r="B43"/>
  <c r="A43"/>
  <c r="H42"/>
  <c r="G42"/>
  <c r="F42"/>
  <c r="E42"/>
  <c r="D42"/>
  <c r="C42"/>
  <c r="B42"/>
  <c r="A42"/>
  <c r="H41"/>
  <c r="G41"/>
  <c r="F41"/>
  <c r="E41"/>
  <c r="D41"/>
  <c r="C41"/>
  <c r="B41"/>
  <c r="A41"/>
  <c r="H40"/>
  <c r="G40"/>
  <c r="F40"/>
  <c r="E40"/>
  <c r="D40"/>
  <c r="C40"/>
  <c r="B40"/>
  <c r="A40"/>
  <c r="H39"/>
  <c r="G39"/>
  <c r="F39"/>
  <c r="E39"/>
  <c r="D39"/>
  <c r="C39"/>
  <c r="B39"/>
  <c r="A39"/>
  <c r="H38"/>
  <c r="G38"/>
  <c r="F38"/>
  <c r="E38"/>
  <c r="D38"/>
  <c r="C38"/>
  <c r="B38"/>
  <c r="A38"/>
  <c r="H37"/>
  <c r="G37"/>
  <c r="F37"/>
  <c r="E37"/>
  <c r="D37"/>
  <c r="C37"/>
  <c r="B37"/>
  <c r="A37"/>
  <c r="H36"/>
  <c r="G36"/>
  <c r="F36"/>
  <c r="E36"/>
  <c r="D36"/>
  <c r="C36"/>
  <c r="B36"/>
  <c r="A36"/>
  <c r="H35"/>
  <c r="G35"/>
  <c r="F35"/>
  <c r="E35"/>
  <c r="D35"/>
  <c r="C35"/>
  <c r="B35"/>
  <c r="A35"/>
  <c r="H34"/>
  <c r="G34"/>
  <c r="F34"/>
  <c r="E34"/>
  <c r="D34"/>
  <c r="C34"/>
  <c r="B34"/>
  <c r="A34"/>
  <c r="H33"/>
  <c r="G33"/>
  <c r="F33"/>
  <c r="E33"/>
  <c r="D33"/>
  <c r="C33"/>
  <c r="B33"/>
  <c r="A33"/>
  <c r="H32"/>
  <c r="G32"/>
  <c r="F32"/>
  <c r="E32"/>
  <c r="D32"/>
  <c r="C32"/>
  <c r="B32"/>
  <c r="A32"/>
  <c r="H31"/>
  <c r="G31"/>
  <c r="F31"/>
  <c r="E31"/>
  <c r="D31"/>
  <c r="C31"/>
  <c r="B31"/>
  <c r="A31"/>
  <c r="H30"/>
  <c r="G30"/>
  <c r="F30"/>
  <c r="E30"/>
  <c r="D30"/>
  <c r="C30"/>
  <c r="B30"/>
  <c r="A30"/>
  <c r="H29"/>
  <c r="G29"/>
  <c r="F29"/>
  <c r="E29"/>
  <c r="D29"/>
  <c r="C29"/>
  <c r="B29"/>
  <c r="A29"/>
  <c r="H28"/>
  <c r="G28"/>
  <c r="F28"/>
  <c r="E28"/>
  <c r="D28"/>
  <c r="C28"/>
  <c r="B28"/>
  <c r="A28"/>
  <c r="H27"/>
  <c r="G27"/>
  <c r="F27"/>
  <c r="E27"/>
  <c r="D27"/>
  <c r="C27"/>
  <c r="B27"/>
  <c r="A27"/>
  <c r="H26"/>
  <c r="G26"/>
  <c r="F26"/>
  <c r="E26"/>
  <c r="D26"/>
  <c r="C26"/>
  <c r="B26"/>
  <c r="A26"/>
  <c r="H25"/>
  <c r="G25"/>
  <c r="F25"/>
  <c r="E25"/>
  <c r="D25"/>
  <c r="C25"/>
  <c r="B25"/>
  <c r="A25"/>
  <c r="H24"/>
  <c r="G24"/>
  <c r="F24"/>
  <c r="E24"/>
  <c r="D24"/>
  <c r="C24"/>
  <c r="B24"/>
  <c r="A24"/>
  <c r="H23"/>
  <c r="G23"/>
  <c r="F23"/>
  <c r="E23"/>
  <c r="D23"/>
  <c r="C23"/>
  <c r="B23"/>
  <c r="A23"/>
  <c r="H22"/>
  <c r="G22"/>
  <c r="F22"/>
  <c r="E22"/>
  <c r="D22"/>
  <c r="C22"/>
  <c r="B22"/>
  <c r="A22"/>
  <c r="H21"/>
  <c r="G21"/>
  <c r="F21"/>
  <c r="E21"/>
  <c r="D21"/>
  <c r="C21"/>
  <c r="B21"/>
  <c r="A21"/>
  <c r="H20"/>
  <c r="G20"/>
  <c r="F20"/>
  <c r="E20"/>
  <c r="D20"/>
  <c r="C20"/>
  <c r="B20"/>
  <c r="A20"/>
  <c r="H19"/>
  <c r="G19"/>
  <c r="F19"/>
  <c r="E19"/>
  <c r="D19"/>
  <c r="C19"/>
  <c r="B19"/>
  <c r="A19"/>
  <c r="H18"/>
  <c r="G18"/>
  <c r="F18"/>
  <c r="E18"/>
  <c r="D18"/>
  <c r="C18"/>
  <c r="B18"/>
  <c r="A18"/>
  <c r="H17"/>
  <c r="G17"/>
  <c r="F17"/>
  <c r="E17"/>
  <c r="D17"/>
  <c r="C17"/>
  <c r="B17"/>
  <c r="A17"/>
  <c r="H16"/>
  <c r="G16"/>
  <c r="F16"/>
  <c r="E16"/>
  <c r="D16"/>
  <c r="C16"/>
  <c r="B16"/>
  <c r="A16"/>
  <c r="H15"/>
  <c r="G15"/>
  <c r="F15"/>
  <c r="E15"/>
  <c r="D15"/>
  <c r="C15"/>
  <c r="B15"/>
  <c r="A15"/>
  <c r="H14"/>
  <c r="G14"/>
  <c r="F14"/>
  <c r="E14"/>
  <c r="D14"/>
  <c r="C14"/>
  <c r="B14"/>
  <c r="A14"/>
  <c r="H13"/>
  <c r="G13"/>
  <c r="F13"/>
  <c r="E13"/>
  <c r="D13"/>
  <c r="C13"/>
  <c r="B13"/>
  <c r="A13"/>
  <c r="H12"/>
  <c r="G12"/>
  <c r="F12"/>
  <c r="E12"/>
  <c r="D12"/>
  <c r="C12"/>
  <c r="B12"/>
  <c r="A12"/>
  <c r="H11"/>
  <c r="G11"/>
  <c r="F11"/>
  <c r="E11"/>
  <c r="D11"/>
  <c r="C11"/>
  <c r="B11"/>
  <c r="A11"/>
  <c r="H10"/>
  <c r="G10"/>
  <c r="F10"/>
  <c r="E10"/>
  <c r="D10"/>
  <c r="C10"/>
  <c r="B10"/>
  <c r="A10"/>
  <c r="H9"/>
  <c r="G9"/>
  <c r="F9"/>
  <c r="E9"/>
  <c r="D9"/>
  <c r="C9"/>
  <c r="B9"/>
  <c r="A9"/>
  <c r="H8"/>
  <c r="G8"/>
  <c r="F8"/>
  <c r="E8"/>
  <c r="D8"/>
  <c r="C8"/>
  <c r="B8"/>
  <c r="A8"/>
  <c r="H7"/>
  <c r="G7"/>
  <c r="F7"/>
  <c r="E7"/>
  <c r="D7"/>
  <c r="C7"/>
  <c r="B7"/>
  <c r="A7"/>
</calcChain>
</file>

<file path=xl/sharedStrings.xml><?xml version="1.0" encoding="utf-8"?>
<sst xmlns="http://schemas.openxmlformats.org/spreadsheetml/2006/main" count="601" uniqueCount="319">
  <si>
    <t>KOLÍNSKÁ DESÍTKA</t>
  </si>
  <si>
    <t>15. ročník – 29.8.2021</t>
  </si>
  <si>
    <t>st. č.</t>
  </si>
  <si>
    <t>příjmení</t>
  </si>
  <si>
    <t>jméno</t>
  </si>
  <si>
    <t>oddíl (město)</t>
  </si>
  <si>
    <t>roč.nar.</t>
  </si>
  <si>
    <t>kat.</t>
  </si>
  <si>
    <t>KP</t>
  </si>
  <si>
    <t xml:space="preserve">Krátký </t>
  </si>
  <si>
    <t>Josef</t>
  </si>
  <si>
    <t>Hvězda Pardubice</t>
  </si>
  <si>
    <t>1965</t>
  </si>
  <si>
    <t>C</t>
  </si>
  <si>
    <t xml:space="preserve"> </t>
  </si>
  <si>
    <t>Kubišta</t>
  </si>
  <si>
    <t>Petr</t>
  </si>
  <si>
    <t>TJ Sokol Kolín – atletika</t>
  </si>
  <si>
    <t xml:space="preserve">Pazdera </t>
  </si>
  <si>
    <t>Roman</t>
  </si>
  <si>
    <t>2001</t>
  </si>
  <si>
    <t>A</t>
  </si>
  <si>
    <t>Pospíšek</t>
  </si>
  <si>
    <t>Miroslav</t>
  </si>
  <si>
    <t>-</t>
  </si>
  <si>
    <t>1961</t>
  </si>
  <si>
    <t>D</t>
  </si>
  <si>
    <t>Bufka</t>
  </si>
  <si>
    <t>Zdeněk</t>
  </si>
  <si>
    <t>AC Česká Lípa</t>
  </si>
  <si>
    <t>1957</t>
  </si>
  <si>
    <t xml:space="preserve">Kočová </t>
  </si>
  <si>
    <t>Vlasta</t>
  </si>
  <si>
    <t>Poděbrady</t>
  </si>
  <si>
    <t>1958</t>
  </si>
  <si>
    <t>CH</t>
  </si>
  <si>
    <t xml:space="preserve">Pěcha </t>
  </si>
  <si>
    <t>Tomáš</t>
  </si>
  <si>
    <t>1966</t>
  </si>
  <si>
    <t xml:space="preserve">Brunclíková </t>
  </si>
  <si>
    <t>Veronika</t>
  </si>
  <si>
    <t>F</t>
  </si>
  <si>
    <t>Pícha</t>
  </si>
  <si>
    <t>1952</t>
  </si>
  <si>
    <t>Vít</t>
  </si>
  <si>
    <t>Jiří</t>
  </si>
  <si>
    <t>1979</t>
  </si>
  <si>
    <t>B</t>
  </si>
  <si>
    <t>Gruml</t>
  </si>
  <si>
    <t>Vilém</t>
  </si>
  <si>
    <t>1967</t>
  </si>
  <si>
    <t>Truhlářová</t>
  </si>
  <si>
    <t>Alena</t>
  </si>
  <si>
    <t>Sokol Kobylisy</t>
  </si>
  <si>
    <t>Schovánek</t>
  </si>
  <si>
    <t>Milan</t>
  </si>
  <si>
    <t>Krčský Les B</t>
  </si>
  <si>
    <t>1962</t>
  </si>
  <si>
    <t>Vavák</t>
  </si>
  <si>
    <t>Libor</t>
  </si>
  <si>
    <t>BK Sadská</t>
  </si>
  <si>
    <t xml:space="preserve">Paulů </t>
  </si>
  <si>
    <t>Blanka</t>
  </si>
  <si>
    <t>Maraton Stav Úpice</t>
  </si>
  <si>
    <t>1954</t>
  </si>
  <si>
    <t xml:space="preserve">Valenta </t>
  </si>
  <si>
    <t>Michal</t>
  </si>
  <si>
    <t>Tužín</t>
  </si>
  <si>
    <t>Kabelka</t>
  </si>
  <si>
    <t>TJ Sokol Praha Královské Vinohrady</t>
  </si>
  <si>
    <t>1977</t>
  </si>
  <si>
    <t>Kotlíková</t>
  </si>
  <si>
    <t>Petra</t>
  </si>
  <si>
    <t>TJ Slavoj Banes Pacov</t>
  </si>
  <si>
    <t>1982</t>
  </si>
  <si>
    <t>G</t>
  </si>
  <si>
    <t>Koloc</t>
  </si>
  <si>
    <t>Pavel</t>
  </si>
  <si>
    <t>AC TOTAL ZERO</t>
  </si>
  <si>
    <t>Vrána</t>
  </si>
  <si>
    <t>1986</t>
  </si>
  <si>
    <t>Miler</t>
  </si>
  <si>
    <t>Lawi Stars</t>
  </si>
  <si>
    <t>1975</t>
  </si>
  <si>
    <t>Říha</t>
  </si>
  <si>
    <t>Sokol Sadská</t>
  </si>
  <si>
    <t>1945</t>
  </si>
  <si>
    <t>E</t>
  </si>
  <si>
    <t>Kaplan</t>
  </si>
  <si>
    <t>Daniel</t>
  </si>
  <si>
    <t>Běhej Poděbrady</t>
  </si>
  <si>
    <t xml:space="preserve">Herda </t>
  </si>
  <si>
    <t>Jan</t>
  </si>
  <si>
    <t>SKP Nymburk</t>
  </si>
  <si>
    <t>1983</t>
  </si>
  <si>
    <t>Kroužilová</t>
  </si>
  <si>
    <t>Iva</t>
  </si>
  <si>
    <t>TJ Sokol Kolín – atletika, GP Kolín</t>
  </si>
  <si>
    <t>Pavlů</t>
  </si>
  <si>
    <t>Václav</t>
  </si>
  <si>
    <t>E webovky</t>
  </si>
  <si>
    <t>1985</t>
  </si>
  <si>
    <t>Jandus</t>
  </si>
  <si>
    <t>1996</t>
  </si>
  <si>
    <t>Hampejsová</t>
  </si>
  <si>
    <t>Martina</t>
  </si>
  <si>
    <t>Šneci na MAX</t>
  </si>
  <si>
    <t>1972</t>
  </si>
  <si>
    <t>H</t>
  </si>
  <si>
    <t>Štípek</t>
  </si>
  <si>
    <t>EPIC team</t>
  </si>
  <si>
    <t>Potužák</t>
  </si>
  <si>
    <t>Miloš</t>
  </si>
  <si>
    <t>Bakov nad Jizerou</t>
  </si>
  <si>
    <t>1953</t>
  </si>
  <si>
    <t>Urx</t>
  </si>
  <si>
    <t>Radek</t>
  </si>
  <si>
    <t>Třebotov</t>
  </si>
  <si>
    <t>1976</t>
  </si>
  <si>
    <t>Vacarda</t>
  </si>
  <si>
    <t>Vladimír</t>
  </si>
  <si>
    <t>AC Slovan Liberec</t>
  </si>
  <si>
    <t>1959</t>
  </si>
  <si>
    <t>Černovský</t>
  </si>
  <si>
    <t>1974</t>
  </si>
  <si>
    <t>Kutná Hora</t>
  </si>
  <si>
    <t xml:space="preserve">Hartmanová </t>
  </si>
  <si>
    <t>Romana</t>
  </si>
  <si>
    <t>SRTG Kolín</t>
  </si>
  <si>
    <t>1968</t>
  </si>
  <si>
    <t>Barták</t>
  </si>
  <si>
    <t>Bowling squash Sadská</t>
  </si>
  <si>
    <t>1988</t>
  </si>
  <si>
    <t xml:space="preserve">Naďo </t>
  </si>
  <si>
    <t>Jaroslav</t>
  </si>
  <si>
    <t>STG Kolín</t>
  </si>
  <si>
    <t>Musílek</t>
  </si>
  <si>
    <t>1978</t>
  </si>
  <si>
    <t>Musílková</t>
  </si>
  <si>
    <t>Světlana</t>
  </si>
  <si>
    <t>1980</t>
  </si>
  <si>
    <t>Trnka</t>
  </si>
  <si>
    <t>Trnkiss na tripu</t>
  </si>
  <si>
    <t>1994</t>
  </si>
  <si>
    <t>Hromčík</t>
  </si>
  <si>
    <t>Karel</t>
  </si>
  <si>
    <t>Kysilka</t>
  </si>
  <si>
    <t>Vratislav</t>
  </si>
  <si>
    <t>GP Kolín</t>
  </si>
  <si>
    <t>Zeman</t>
  </si>
  <si>
    <t>Růža</t>
  </si>
  <si>
    <t>Patrik</t>
  </si>
  <si>
    <t>2004</t>
  </si>
  <si>
    <t xml:space="preserve">Choutka </t>
  </si>
  <si>
    <t>Kutná Hora – Malín</t>
  </si>
  <si>
    <t>Němec</t>
  </si>
  <si>
    <t>Arnošt</t>
  </si>
  <si>
    <t>Kolín</t>
  </si>
  <si>
    <t>Staněk</t>
  </si>
  <si>
    <t>Oldřich Tomáš</t>
  </si>
  <si>
    <t>Rauvolfová</t>
  </si>
  <si>
    <t>Nicole</t>
  </si>
  <si>
    <t>1990</t>
  </si>
  <si>
    <t>Kršková</t>
  </si>
  <si>
    <t>Michaela</t>
  </si>
  <si>
    <t>Šneci v běhu</t>
  </si>
  <si>
    <t>Radoměřský</t>
  </si>
  <si>
    <t>Herel</t>
  </si>
  <si>
    <t>Luboš</t>
  </si>
  <si>
    <t>1971</t>
  </si>
  <si>
    <t>Skalinová</t>
  </si>
  <si>
    <t>Kamila</t>
  </si>
  <si>
    <t>Kostelec nad Černými Lesy</t>
  </si>
  <si>
    <t>Semrád</t>
  </si>
  <si>
    <t>Ladislav</t>
  </si>
  <si>
    <t>Čáslav</t>
  </si>
  <si>
    <t>Semrádová</t>
  </si>
  <si>
    <t>Adélka</t>
  </si>
  <si>
    <t>AC Čáslav</t>
  </si>
  <si>
    <t>Moravcová</t>
  </si>
  <si>
    <t>Koleta</t>
  </si>
  <si>
    <t>Cincibus</t>
  </si>
  <si>
    <t>Ondřej</t>
  </si>
  <si>
    <t xml:space="preserve">Dvořáková </t>
  </si>
  <si>
    <t>1981</t>
  </si>
  <si>
    <t>Váňa</t>
  </si>
  <si>
    <t>Hrba</t>
  </si>
  <si>
    <t>Aleš</t>
  </si>
  <si>
    <t>Kickbox Klub Kutná Hora</t>
  </si>
  <si>
    <t>1989</t>
  </si>
  <si>
    <t>Laube</t>
  </si>
  <si>
    <t>Kašpar</t>
  </si>
  <si>
    <t>Navrátil</t>
  </si>
  <si>
    <t>Pepa</t>
  </si>
  <si>
    <t>S.K.Strančice</t>
  </si>
  <si>
    <t>1949</t>
  </si>
  <si>
    <t>Sybera</t>
  </si>
  <si>
    <t>Luděk</t>
  </si>
  <si>
    <t>Chwistek</t>
  </si>
  <si>
    <t>Pokorný</t>
  </si>
  <si>
    <t>Matyáš</t>
  </si>
  <si>
    <t>SpartakVlašim</t>
  </si>
  <si>
    <t>Kvasnička</t>
  </si>
  <si>
    <t>Žehuň</t>
  </si>
  <si>
    <t xml:space="preserve">Vondruška </t>
  </si>
  <si>
    <t>Matouš</t>
  </si>
  <si>
    <t xml:space="preserve">Staněk </t>
  </si>
  <si>
    <t>Kenast Pečky</t>
  </si>
  <si>
    <t>Buřičová</t>
  </si>
  <si>
    <t>Marcela</t>
  </si>
  <si>
    <t>Tkáč</t>
  </si>
  <si>
    <t>Prchal</t>
  </si>
  <si>
    <t>Třasák</t>
  </si>
  <si>
    <t>Krkonosskavyzva.cz</t>
  </si>
  <si>
    <t>Sajfrt</t>
  </si>
  <si>
    <t>David</t>
  </si>
  <si>
    <t>2006</t>
  </si>
  <si>
    <t>Černý</t>
  </si>
  <si>
    <t>Šesták</t>
  </si>
  <si>
    <t>Sokol Měchenice</t>
  </si>
  <si>
    <t>Rambousek</t>
  </si>
  <si>
    <t>Tábor</t>
  </si>
  <si>
    <t>Radim</t>
  </si>
  <si>
    <t>1992</t>
  </si>
  <si>
    <t xml:space="preserve">Zajíc </t>
  </si>
  <si>
    <t>Hvězda Pardubice, z.s.</t>
  </si>
  <si>
    <t xml:space="preserve">Kučera </t>
  </si>
  <si>
    <t>Výborný</t>
  </si>
  <si>
    <r>
      <rPr>
        <sz val="10"/>
        <rFont val="Arial"/>
        <family val="2"/>
        <charset val="238"/>
      </rPr>
      <t>Závod proběhl za jasného počasí, průměrné teploty 20</t>
    </r>
    <r>
      <rPr>
        <sz val="10"/>
        <rFont val="Calibri"/>
        <family val="2"/>
        <charset val="238"/>
      </rPr>
      <t>˚</t>
    </r>
    <r>
      <rPr>
        <sz val="10"/>
        <rFont val="Arial"/>
        <family val="2"/>
        <charset val="238"/>
      </rPr>
      <t xml:space="preserve"> C a mírného jihozápadního větru.</t>
    </r>
  </si>
  <si>
    <t>Václav Miler - ředitel závodu</t>
  </si>
  <si>
    <t xml:space="preserve">Václav Miler - hlavní rozhodčí </t>
  </si>
  <si>
    <t>um.</t>
  </si>
  <si>
    <t>čas</t>
  </si>
  <si>
    <t>:</t>
  </si>
  <si>
    <t>32:47</t>
  </si>
  <si>
    <t>33:21</t>
  </si>
  <si>
    <t>35:17</t>
  </si>
  <si>
    <t>36:28</t>
  </si>
  <si>
    <t>37:04</t>
  </si>
  <si>
    <t>37:27</t>
  </si>
  <si>
    <t>37:30</t>
  </si>
  <si>
    <t>37:41</t>
  </si>
  <si>
    <t>38:28</t>
  </si>
  <si>
    <t>39:21</t>
  </si>
  <si>
    <t>39:23</t>
  </si>
  <si>
    <t>40:45</t>
  </si>
  <si>
    <t>40:46</t>
  </si>
  <si>
    <t>41:07</t>
  </si>
  <si>
    <t>41:49</t>
  </si>
  <si>
    <t>41:52</t>
  </si>
  <si>
    <t>41:58</t>
  </si>
  <si>
    <t>42:07</t>
  </si>
  <si>
    <t>42:10</t>
  </si>
  <si>
    <t>42:15</t>
  </si>
  <si>
    <t>42:20</t>
  </si>
  <si>
    <t>42:45</t>
  </si>
  <si>
    <t>42:46</t>
  </si>
  <si>
    <t>42:53</t>
  </si>
  <si>
    <t>42:57</t>
  </si>
  <si>
    <t>43:09</t>
  </si>
  <si>
    <t>43:13</t>
  </si>
  <si>
    <t>43:23</t>
  </si>
  <si>
    <t>43:34</t>
  </si>
  <si>
    <t>43:41</t>
  </si>
  <si>
    <t>43:42</t>
  </si>
  <si>
    <t>43:59</t>
  </si>
  <si>
    <t>44:04</t>
  </si>
  <si>
    <t>44:06</t>
  </si>
  <si>
    <t>44:11</t>
  </si>
  <si>
    <t>44:16</t>
  </si>
  <si>
    <t>44:35</t>
  </si>
  <si>
    <t>44:40</t>
  </si>
  <si>
    <t>44:58</t>
  </si>
  <si>
    <t>45:14</t>
  </si>
  <si>
    <t>45:38</t>
  </si>
  <si>
    <t>46:29</t>
  </si>
  <si>
    <t>47:29</t>
  </si>
  <si>
    <t>47:32</t>
  </si>
  <si>
    <t>47:42</t>
  </si>
  <si>
    <t>47:52</t>
  </si>
  <si>
    <t>47:56</t>
  </si>
  <si>
    <t>48:29</t>
  </si>
  <si>
    <t>48:35</t>
  </si>
  <si>
    <t>48:41</t>
  </si>
  <si>
    <t>48:49</t>
  </si>
  <si>
    <t>48:58</t>
  </si>
  <si>
    <t>48:59</t>
  </si>
  <si>
    <t>49:37</t>
  </si>
  <si>
    <t>49:45</t>
  </si>
  <si>
    <t>49:56</t>
  </si>
  <si>
    <t>50:03</t>
  </si>
  <si>
    <t>50:04</t>
  </si>
  <si>
    <t>50:15</t>
  </si>
  <si>
    <t>50:29</t>
  </si>
  <si>
    <t>50:38</t>
  </si>
  <si>
    <t>50:40</t>
  </si>
  <si>
    <t>51:09</t>
  </si>
  <si>
    <t>51:31</t>
  </si>
  <si>
    <t>51:38</t>
  </si>
  <si>
    <t>51:42</t>
  </si>
  <si>
    <t>53:01</t>
  </si>
  <si>
    <t>53:42</t>
  </si>
  <si>
    <t>53:50</t>
  </si>
  <si>
    <t>54:05</t>
  </si>
  <si>
    <t>54:41</t>
  </si>
  <si>
    <t>55:35</t>
  </si>
  <si>
    <t>58:00</t>
  </si>
  <si>
    <t>58:38</t>
  </si>
  <si>
    <t>58:41</t>
  </si>
  <si>
    <t>59:06</t>
  </si>
  <si>
    <t>59:30</t>
  </si>
  <si>
    <t>62:07</t>
  </si>
  <si>
    <t>65:10</t>
  </si>
  <si>
    <t>65:20</t>
  </si>
  <si>
    <t>71:14</t>
  </si>
  <si>
    <t>72:46</t>
  </si>
  <si>
    <t>st.č.</t>
  </si>
  <si>
    <t>Závod proběhl za jasného počasí, teplotě 20 stupňů Celsia a mírném jihozápaním větru.</t>
  </si>
  <si>
    <t>Milan Kantor - hlavní rozhodčí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</si>
</sst>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20"/>
      <name val="Arial"/>
      <family val="2"/>
      <charset val="238"/>
    </font>
    <font>
      <b/>
      <sz val="14"/>
      <name val="Arial"/>
      <family val="2"/>
      <charset val="238"/>
    </font>
    <font>
      <sz val="10"/>
      <color indexed="14"/>
      <name val="Arial"/>
      <family val="2"/>
      <charset val="238"/>
    </font>
    <font>
      <sz val="10"/>
      <color indexed="55"/>
      <name val="Arial"/>
      <family val="2"/>
      <charset val="238"/>
    </font>
    <font>
      <sz val="10"/>
      <name val="Calibri"/>
      <family val="2"/>
      <charset val="238"/>
    </font>
    <font>
      <sz val="11"/>
      <color indexed="14"/>
      <name val="Calibri"/>
      <family val="2"/>
      <charset val="238"/>
    </font>
    <font>
      <sz val="11"/>
      <name val="Calibri"/>
      <family val="2"/>
      <charset val="238"/>
    </font>
    <font>
      <i/>
      <sz val="11"/>
      <color rgb="FF7F7F7F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55"/>
      </patternFill>
    </fill>
    <fill>
      <patternFill patternType="solid">
        <fgColor indexed="55"/>
        <bgColor indexed="51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9" fillId="0" borderId="0" applyBorder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2" fillId="0" borderId="0" xfId="1" applyFont="1" applyAlignment="1">
      <alignment vertical="center"/>
    </xf>
    <xf numFmtId="0" fontId="1" fillId="0" borderId="0" xfId="1" applyFont="1" applyAlignment="1"/>
    <xf numFmtId="0" fontId="2" fillId="0" borderId="0" xfId="1" applyFont="1" applyAlignment="1">
      <alignment horizontal="center" vertical="center"/>
    </xf>
    <xf numFmtId="0" fontId="4" fillId="2" borderId="0" xfId="1" applyFont="1" applyFill="1" applyAlignment="1">
      <alignment horizontal="center"/>
    </xf>
    <xf numFmtId="0" fontId="4" fillId="2" borderId="0" xfId="1" applyFont="1" applyFill="1"/>
    <xf numFmtId="1" fontId="1" fillId="0" borderId="1" xfId="1" applyNumberFormat="1" applyFont="1" applyBorder="1" applyAlignment="1">
      <alignment horizontal="center"/>
    </xf>
    <xf numFmtId="0" fontId="0" fillId="0" borderId="1" xfId="1" applyFont="1" applyBorder="1"/>
    <xf numFmtId="0" fontId="1" fillId="0" borderId="1" xfId="1" applyFont="1" applyBorder="1"/>
    <xf numFmtId="49" fontId="5" fillId="0" borderId="1" xfId="0" applyNumberFormat="1" applyFont="1" applyBorder="1" applyAlignment="1">
      <alignment horizontal="center" wrapText="1"/>
    </xf>
    <xf numFmtId="0" fontId="1" fillId="0" borderId="1" xfId="1" applyFont="1" applyBorder="1" applyAlignment="1">
      <alignment horizontal="center"/>
    </xf>
    <xf numFmtId="49" fontId="1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1" fillId="0" borderId="0" xfId="1" applyFont="1" applyBorder="1"/>
    <xf numFmtId="49" fontId="1" fillId="0" borderId="0" xfId="1" applyNumberFormat="1" applyFont="1" applyBorder="1" applyAlignment="1">
      <alignment horizontal="center"/>
    </xf>
    <xf numFmtId="1" fontId="0" fillId="0" borderId="0" xfId="0" applyNumberFormat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right"/>
    </xf>
    <xf numFmtId="1" fontId="4" fillId="2" borderId="2" xfId="1" applyNumberFormat="1" applyFont="1" applyFill="1" applyBorder="1" applyAlignment="1">
      <alignment horizontal="left"/>
    </xf>
    <xf numFmtId="1" fontId="1" fillId="0" borderId="2" xfId="1" applyNumberFormat="1" applyFont="1" applyBorder="1" applyAlignment="1" applyProtection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right"/>
    </xf>
    <xf numFmtId="49" fontId="8" fillId="0" borderId="2" xfId="1" applyNumberFormat="1" applyFont="1" applyBorder="1" applyAlignment="1" applyProtection="1">
      <alignment horizontal="center" vertical="center"/>
    </xf>
    <xf numFmtId="49" fontId="0" fillId="0" borderId="2" xfId="0" applyNumberFormat="1" applyFont="1" applyBorder="1" applyAlignment="1">
      <alignment horizontal="right"/>
    </xf>
    <xf numFmtId="49" fontId="8" fillId="0" borderId="2" xfId="1" applyNumberFormat="1" applyFont="1" applyBorder="1" applyAlignment="1" applyProtection="1">
      <alignment horizontal="right" vertical="center"/>
    </xf>
    <xf numFmtId="49" fontId="8" fillId="0" borderId="2" xfId="1" applyNumberFormat="1" applyFont="1" applyBorder="1" applyAlignment="1" applyProtection="1">
      <alignment horizontal="right"/>
    </xf>
    <xf numFmtId="0" fontId="0" fillId="0" borderId="0" xfId="0" applyAlignment="1">
      <alignment horizontal="left"/>
    </xf>
    <xf numFmtId="0" fontId="4" fillId="2" borderId="0" xfId="1" applyFont="1" applyFill="1" applyAlignment="1">
      <alignment horizontal="left"/>
    </xf>
    <xf numFmtId="0" fontId="7" fillId="3" borderId="3" xfId="0" applyFont="1" applyFill="1" applyBorder="1" applyAlignment="1"/>
    <xf numFmtId="0" fontId="1" fillId="0" borderId="1" xfId="1" applyFont="1" applyBorder="1" applyAlignment="1">
      <alignment horizontal="left"/>
    </xf>
    <xf numFmtId="0" fontId="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49" fontId="7" fillId="2" borderId="2" xfId="1" applyNumberFormat="1" applyFont="1" applyFill="1" applyBorder="1" applyAlignment="1">
      <alignment horizontal="center"/>
    </xf>
  </cellXfs>
  <cellStyles count="2">
    <cellStyle name="normální" xfId="0" builtinId="0"/>
    <cellStyle name="Vysvětlující text" xfId="1" builtinId="53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C1C1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zoomScaleNormal="100" workbookViewId="0">
      <selection activeCell="B7" sqref="B7"/>
    </sheetView>
  </sheetViews>
  <sheetFormatPr defaultColWidth="5.5546875" defaultRowHeight="14.4"/>
  <cols>
    <col min="1" max="1" width="5.5546875" customWidth="1"/>
    <col min="2" max="2" width="15.33203125" customWidth="1"/>
    <col min="3" max="3" width="12.5546875" customWidth="1"/>
    <col min="4" max="4" width="30.21875" customWidth="1"/>
    <col min="5" max="5" width="9.44140625" customWidth="1"/>
    <col min="6" max="6" width="8.6640625" style="1" customWidth="1"/>
    <col min="7" max="7" width="6.88671875" customWidth="1"/>
    <col min="8" max="8" width="8.6640625" customWidth="1"/>
    <col min="9" max="9" width="10.109375" customWidth="1"/>
    <col min="10" max="10" width="37.109375" customWidth="1"/>
    <col min="11" max="249" width="8.6640625" customWidth="1"/>
    <col min="250" max="250" width="5.5546875" customWidth="1"/>
    <col min="251" max="251" width="13.33203125" customWidth="1"/>
    <col min="252" max="252" width="12.5546875" customWidth="1"/>
    <col min="253" max="253" width="5.6640625" customWidth="1"/>
    <col min="254" max="254" width="21.5546875" customWidth="1"/>
    <col min="255" max="255" width="7.33203125" customWidth="1"/>
  </cols>
  <sheetData>
    <row r="1" spans="1:11" ht="12.75" customHeight="1">
      <c r="A1" s="32" t="s">
        <v>0</v>
      </c>
      <c r="B1" s="32"/>
      <c r="C1" s="32"/>
      <c r="D1" s="32"/>
      <c r="E1" s="32"/>
      <c r="F1" s="32"/>
      <c r="G1" s="32"/>
    </row>
    <row r="2" spans="1:11" ht="12.75" customHeight="1">
      <c r="A2" s="32"/>
      <c r="B2" s="32"/>
      <c r="C2" s="32"/>
      <c r="D2" s="32"/>
      <c r="E2" s="32"/>
      <c r="F2" s="32"/>
      <c r="G2" s="32"/>
    </row>
    <row r="3" spans="1:11" ht="18" customHeight="1">
      <c r="A3" s="33" t="s">
        <v>1</v>
      </c>
      <c r="B3" s="33"/>
      <c r="C3" s="33"/>
      <c r="D3" s="33"/>
      <c r="E3" s="33"/>
      <c r="F3" s="33"/>
      <c r="G3" s="33"/>
      <c r="H3" s="2"/>
      <c r="I3" s="2"/>
      <c r="J3" s="2"/>
      <c r="K3" s="3"/>
    </row>
    <row r="4" spans="1:11" ht="18" customHeight="1">
      <c r="A4" s="33"/>
      <c r="B4" s="33"/>
      <c r="C4" s="33"/>
      <c r="D4" s="33"/>
      <c r="E4" s="33"/>
      <c r="F4" s="33"/>
      <c r="G4" s="33"/>
      <c r="H4" s="2"/>
      <c r="I4" s="2"/>
      <c r="J4" s="2"/>
      <c r="K4" s="3"/>
    </row>
    <row r="5" spans="1:11" ht="15" customHeight="1">
      <c r="F5" s="4"/>
      <c r="G5" s="2"/>
      <c r="H5" s="2"/>
      <c r="I5" s="2"/>
      <c r="J5" s="2"/>
      <c r="K5" s="3"/>
    </row>
    <row r="6" spans="1:11" ht="15" customHeight="1">
      <c r="A6" s="5" t="s">
        <v>2</v>
      </c>
      <c r="B6" s="6" t="s">
        <v>3</v>
      </c>
      <c r="C6" s="6" t="s">
        <v>4</v>
      </c>
      <c r="D6" s="6" t="s">
        <v>5</v>
      </c>
      <c r="E6" s="5" t="s">
        <v>6</v>
      </c>
      <c r="F6" s="5" t="s">
        <v>7</v>
      </c>
      <c r="G6" s="5" t="s">
        <v>8</v>
      </c>
      <c r="H6" s="2"/>
      <c r="I6" s="2"/>
      <c r="J6" s="2"/>
      <c r="K6" s="3"/>
    </row>
    <row r="7" spans="1:11" ht="15" customHeight="1">
      <c r="A7" s="7">
        <v>1</v>
      </c>
      <c r="B7" s="8" t="s">
        <v>9</v>
      </c>
      <c r="C7" s="9" t="s">
        <v>10</v>
      </c>
      <c r="D7" s="9" t="s">
        <v>11</v>
      </c>
      <c r="E7" s="10" t="s">
        <v>12</v>
      </c>
      <c r="F7" s="11" t="s">
        <v>13</v>
      </c>
      <c r="G7" s="11" t="s">
        <v>14</v>
      </c>
      <c r="H7" s="2"/>
      <c r="K7" s="3"/>
    </row>
    <row r="8" spans="1:11">
      <c r="A8" s="7">
        <v>2</v>
      </c>
      <c r="B8" s="9" t="s">
        <v>15</v>
      </c>
      <c r="C8" s="9" t="s">
        <v>16</v>
      </c>
      <c r="D8" s="9" t="s">
        <v>17</v>
      </c>
      <c r="E8" s="10" t="s">
        <v>12</v>
      </c>
      <c r="F8" s="11" t="s">
        <v>13</v>
      </c>
      <c r="G8" s="11"/>
    </row>
    <row r="9" spans="1:11">
      <c r="A9" s="7">
        <v>3</v>
      </c>
      <c r="B9" s="9" t="s">
        <v>18</v>
      </c>
      <c r="C9" s="9" t="s">
        <v>19</v>
      </c>
      <c r="D9" s="9" t="s">
        <v>17</v>
      </c>
      <c r="E9" s="10" t="s">
        <v>20</v>
      </c>
      <c r="F9" s="11" t="s">
        <v>21</v>
      </c>
      <c r="G9" s="11"/>
    </row>
    <row r="10" spans="1:11">
      <c r="A10" s="7">
        <v>4</v>
      </c>
      <c r="B10" s="9" t="s">
        <v>22</v>
      </c>
      <c r="C10" s="9" t="s">
        <v>23</v>
      </c>
      <c r="D10" s="9" t="s">
        <v>24</v>
      </c>
      <c r="E10" s="10" t="s">
        <v>25</v>
      </c>
      <c r="F10" s="11" t="s">
        <v>26</v>
      </c>
      <c r="G10" s="11"/>
    </row>
    <row r="11" spans="1:11">
      <c r="A11" s="7">
        <v>5</v>
      </c>
      <c r="B11" s="9" t="s">
        <v>27</v>
      </c>
      <c r="C11" s="9" t="s">
        <v>28</v>
      </c>
      <c r="D11" s="9" t="s">
        <v>29</v>
      </c>
      <c r="E11" s="10" t="s">
        <v>30</v>
      </c>
      <c r="F11" s="11" t="s">
        <v>26</v>
      </c>
      <c r="G11" s="11"/>
    </row>
    <row r="12" spans="1:11">
      <c r="A12" s="7">
        <v>6</v>
      </c>
      <c r="B12" s="9" t="s">
        <v>31</v>
      </c>
      <c r="C12" s="9" t="s">
        <v>32</v>
      </c>
      <c r="D12" s="9" t="s">
        <v>33</v>
      </c>
      <c r="E12" s="10" t="s">
        <v>34</v>
      </c>
      <c r="F12" s="11" t="s">
        <v>35</v>
      </c>
      <c r="G12" s="11"/>
    </row>
    <row r="13" spans="1:11">
      <c r="A13" s="7">
        <v>7</v>
      </c>
      <c r="B13" s="9" t="s">
        <v>36</v>
      </c>
      <c r="C13" s="9" t="s">
        <v>37</v>
      </c>
      <c r="D13" s="9" t="s">
        <v>33</v>
      </c>
      <c r="E13" s="10" t="s">
        <v>38</v>
      </c>
      <c r="F13" s="11" t="s">
        <v>13</v>
      </c>
      <c r="G13" s="11"/>
    </row>
    <row r="14" spans="1:11">
      <c r="A14" s="7">
        <v>8</v>
      </c>
      <c r="B14" s="9" t="s">
        <v>39</v>
      </c>
      <c r="C14" s="9" t="s">
        <v>40</v>
      </c>
      <c r="D14" s="9" t="s">
        <v>24</v>
      </c>
      <c r="E14" s="10" t="s">
        <v>20</v>
      </c>
      <c r="F14" s="11" t="s">
        <v>41</v>
      </c>
      <c r="G14" s="11"/>
    </row>
    <row r="15" spans="1:11">
      <c r="A15" s="7">
        <v>9</v>
      </c>
      <c r="B15" s="9" t="s">
        <v>42</v>
      </c>
      <c r="C15" s="9" t="s">
        <v>37</v>
      </c>
      <c r="D15" s="9" t="s">
        <v>17</v>
      </c>
      <c r="E15" s="10" t="s">
        <v>43</v>
      </c>
      <c r="F15" s="11" t="s">
        <v>26</v>
      </c>
      <c r="G15" s="11"/>
    </row>
    <row r="16" spans="1:11">
      <c r="A16" s="7">
        <v>10</v>
      </c>
      <c r="B16" s="9" t="s">
        <v>44</v>
      </c>
      <c r="C16" s="9" t="s">
        <v>45</v>
      </c>
      <c r="D16" s="9" t="s">
        <v>24</v>
      </c>
      <c r="E16" s="10" t="s">
        <v>46</v>
      </c>
      <c r="F16" s="11" t="s">
        <v>47</v>
      </c>
      <c r="G16" s="11"/>
    </row>
    <row r="17" spans="1:7">
      <c r="A17" s="7">
        <v>11</v>
      </c>
      <c r="B17" s="9" t="s">
        <v>48</v>
      </c>
      <c r="C17" s="9" t="s">
        <v>49</v>
      </c>
      <c r="D17" s="9" t="s">
        <v>17</v>
      </c>
      <c r="E17" s="10" t="s">
        <v>50</v>
      </c>
      <c r="F17" s="11" t="s">
        <v>13</v>
      </c>
      <c r="G17" s="11"/>
    </row>
    <row r="18" spans="1:7">
      <c r="A18" s="7">
        <v>12</v>
      </c>
      <c r="B18" s="9" t="s">
        <v>51</v>
      </c>
      <c r="C18" s="9" t="s">
        <v>52</v>
      </c>
      <c r="D18" s="9" t="s">
        <v>53</v>
      </c>
      <c r="E18" s="10" t="s">
        <v>12</v>
      </c>
      <c r="F18" s="11" t="s">
        <v>35</v>
      </c>
      <c r="G18" s="11"/>
    </row>
    <row r="19" spans="1:7">
      <c r="A19" s="7">
        <v>13</v>
      </c>
      <c r="B19" s="9" t="s">
        <v>54</v>
      </c>
      <c r="C19" s="9" t="s">
        <v>55</v>
      </c>
      <c r="D19" s="9" t="s">
        <v>56</v>
      </c>
      <c r="E19" s="10" t="s">
        <v>57</v>
      </c>
      <c r="F19" s="11" t="s">
        <v>13</v>
      </c>
      <c r="G19" s="11"/>
    </row>
    <row r="20" spans="1:7">
      <c r="A20" s="7">
        <v>14</v>
      </c>
      <c r="B20" s="9" t="s">
        <v>58</v>
      </c>
      <c r="C20" s="9" t="s">
        <v>59</v>
      </c>
      <c r="D20" s="9" t="s">
        <v>60</v>
      </c>
      <c r="E20" s="10" t="s">
        <v>12</v>
      </c>
      <c r="F20" s="11" t="s">
        <v>13</v>
      </c>
      <c r="G20" s="11"/>
    </row>
    <row r="21" spans="1:7">
      <c r="A21" s="7">
        <v>16</v>
      </c>
      <c r="B21" s="9" t="s">
        <v>61</v>
      </c>
      <c r="C21" s="9" t="s">
        <v>62</v>
      </c>
      <c r="D21" s="9" t="s">
        <v>63</v>
      </c>
      <c r="E21" s="10" t="s">
        <v>64</v>
      </c>
      <c r="F21" s="11" t="s">
        <v>35</v>
      </c>
      <c r="G21" s="11"/>
    </row>
    <row r="22" spans="1:7">
      <c r="A22" s="7">
        <v>18</v>
      </c>
      <c r="B22" s="9" t="s">
        <v>65</v>
      </c>
      <c r="C22" s="9" t="s">
        <v>66</v>
      </c>
      <c r="D22" s="9" t="s">
        <v>67</v>
      </c>
      <c r="E22" s="10" t="s">
        <v>57</v>
      </c>
      <c r="F22" s="11" t="s">
        <v>13</v>
      </c>
      <c r="G22" s="11"/>
    </row>
    <row r="23" spans="1:7">
      <c r="A23" s="7">
        <v>19</v>
      </c>
      <c r="B23" s="9" t="s">
        <v>68</v>
      </c>
      <c r="C23" s="9" t="s">
        <v>45</v>
      </c>
      <c r="D23" s="9" t="s">
        <v>69</v>
      </c>
      <c r="E23" s="10" t="s">
        <v>70</v>
      </c>
      <c r="F23" s="11" t="s">
        <v>47</v>
      </c>
      <c r="G23" s="11"/>
    </row>
    <row r="24" spans="1:7">
      <c r="A24" s="7">
        <v>20</v>
      </c>
      <c r="B24" s="9" t="s">
        <v>71</v>
      </c>
      <c r="C24" s="9" t="s">
        <v>72</v>
      </c>
      <c r="D24" s="9" t="s">
        <v>73</v>
      </c>
      <c r="E24" s="10" t="s">
        <v>74</v>
      </c>
      <c r="F24" s="11" t="s">
        <v>75</v>
      </c>
      <c r="G24" s="11"/>
    </row>
    <row r="25" spans="1:7">
      <c r="A25" s="7">
        <v>21</v>
      </c>
      <c r="B25" s="9" t="s">
        <v>76</v>
      </c>
      <c r="C25" s="9" t="s">
        <v>77</v>
      </c>
      <c r="D25" s="9" t="s">
        <v>78</v>
      </c>
      <c r="E25" s="10" t="s">
        <v>12</v>
      </c>
      <c r="F25" s="11" t="s">
        <v>13</v>
      </c>
      <c r="G25" s="11"/>
    </row>
    <row r="26" spans="1:7">
      <c r="A26" s="7">
        <v>22</v>
      </c>
      <c r="B26" s="9" t="s">
        <v>79</v>
      </c>
      <c r="C26" s="9" t="s">
        <v>23</v>
      </c>
      <c r="D26" s="9" t="s">
        <v>24</v>
      </c>
      <c r="E26" s="10" t="s">
        <v>80</v>
      </c>
      <c r="F26" s="11" t="s">
        <v>21</v>
      </c>
      <c r="G26" s="11"/>
    </row>
    <row r="27" spans="1:7">
      <c r="A27" s="7">
        <v>23</v>
      </c>
      <c r="B27" s="9" t="s">
        <v>81</v>
      </c>
      <c r="C27" s="9" t="s">
        <v>45</v>
      </c>
      <c r="D27" s="9" t="s">
        <v>82</v>
      </c>
      <c r="E27" s="10" t="s">
        <v>83</v>
      </c>
      <c r="F27" s="11" t="s">
        <v>47</v>
      </c>
      <c r="G27" s="11"/>
    </row>
    <row r="28" spans="1:7">
      <c r="A28" s="7">
        <v>24</v>
      </c>
      <c r="B28" s="9" t="s">
        <v>84</v>
      </c>
      <c r="C28" s="9" t="s">
        <v>23</v>
      </c>
      <c r="D28" s="9" t="s">
        <v>85</v>
      </c>
      <c r="E28" s="10" t="s">
        <v>86</v>
      </c>
      <c r="F28" s="11" t="s">
        <v>87</v>
      </c>
      <c r="G28" s="11"/>
    </row>
    <row r="29" spans="1:7">
      <c r="A29" s="7">
        <v>25</v>
      </c>
      <c r="B29" s="9" t="s">
        <v>88</v>
      </c>
      <c r="C29" s="9" t="s">
        <v>89</v>
      </c>
      <c r="D29" s="9" t="s">
        <v>90</v>
      </c>
      <c r="E29" s="10" t="s">
        <v>70</v>
      </c>
      <c r="F29" s="11" t="s">
        <v>47</v>
      </c>
      <c r="G29" s="11"/>
    </row>
    <row r="30" spans="1:7">
      <c r="A30" s="7">
        <v>26</v>
      </c>
      <c r="B30" s="9" t="s">
        <v>91</v>
      </c>
      <c r="C30" s="9" t="s">
        <v>92</v>
      </c>
      <c r="D30" s="9" t="s">
        <v>93</v>
      </c>
      <c r="E30" s="10" t="s">
        <v>94</v>
      </c>
      <c r="F30" s="11" t="s">
        <v>21</v>
      </c>
      <c r="G30" s="11"/>
    </row>
    <row r="31" spans="1:7">
      <c r="A31" s="7">
        <v>27</v>
      </c>
      <c r="B31" s="9" t="s">
        <v>95</v>
      </c>
      <c r="C31" s="9" t="s">
        <v>96</v>
      </c>
      <c r="D31" s="9" t="s">
        <v>97</v>
      </c>
      <c r="E31" s="10" t="s">
        <v>70</v>
      </c>
      <c r="F31" s="11" t="s">
        <v>75</v>
      </c>
      <c r="G31" s="11"/>
    </row>
    <row r="32" spans="1:7">
      <c r="A32" s="7">
        <v>28</v>
      </c>
      <c r="B32" s="9" t="s">
        <v>98</v>
      </c>
      <c r="C32" s="9" t="s">
        <v>99</v>
      </c>
      <c r="D32" s="9" t="s">
        <v>100</v>
      </c>
      <c r="E32" s="10" t="s">
        <v>101</v>
      </c>
      <c r="F32" s="11" t="s">
        <v>21</v>
      </c>
      <c r="G32" s="11"/>
    </row>
    <row r="33" spans="1:7">
      <c r="A33" s="7">
        <v>29</v>
      </c>
      <c r="B33" s="9" t="s">
        <v>102</v>
      </c>
      <c r="C33" s="9" t="s">
        <v>89</v>
      </c>
      <c r="D33" s="9" t="s">
        <v>24</v>
      </c>
      <c r="E33" s="10" t="s">
        <v>103</v>
      </c>
      <c r="F33" s="11" t="s">
        <v>21</v>
      </c>
      <c r="G33" s="11"/>
    </row>
    <row r="34" spans="1:7">
      <c r="A34" s="7">
        <v>30</v>
      </c>
      <c r="B34" s="9" t="s">
        <v>104</v>
      </c>
      <c r="C34" s="9" t="s">
        <v>105</v>
      </c>
      <c r="D34" s="9" t="s">
        <v>106</v>
      </c>
      <c r="E34" s="10" t="s">
        <v>107</v>
      </c>
      <c r="F34" s="11" t="s">
        <v>108</v>
      </c>
      <c r="G34" s="11"/>
    </row>
    <row r="35" spans="1:7">
      <c r="A35" s="7">
        <v>31</v>
      </c>
      <c r="B35" s="9" t="s">
        <v>109</v>
      </c>
      <c r="C35" s="9" t="s">
        <v>19</v>
      </c>
      <c r="D35" s="9" t="s">
        <v>110</v>
      </c>
      <c r="E35" s="10" t="s">
        <v>83</v>
      </c>
      <c r="F35" s="11" t="s">
        <v>47</v>
      </c>
      <c r="G35" s="11"/>
    </row>
    <row r="36" spans="1:7">
      <c r="A36" s="7">
        <v>32</v>
      </c>
      <c r="B36" s="8" t="s">
        <v>111</v>
      </c>
      <c r="C36" s="9" t="s">
        <v>112</v>
      </c>
      <c r="D36" s="9" t="s">
        <v>113</v>
      </c>
      <c r="E36" s="10" t="s">
        <v>114</v>
      </c>
      <c r="F36" s="11" t="s">
        <v>26</v>
      </c>
      <c r="G36" s="11"/>
    </row>
    <row r="37" spans="1:7">
      <c r="A37" s="7">
        <v>33</v>
      </c>
      <c r="B37" s="9" t="s">
        <v>115</v>
      </c>
      <c r="C37" s="9" t="s">
        <v>116</v>
      </c>
      <c r="D37" s="9" t="s">
        <v>117</v>
      </c>
      <c r="E37" s="10" t="s">
        <v>118</v>
      </c>
      <c r="F37" s="11" t="s">
        <v>47</v>
      </c>
      <c r="G37" s="11"/>
    </row>
    <row r="38" spans="1:7">
      <c r="A38" s="7">
        <v>34</v>
      </c>
      <c r="B38" s="9" t="s">
        <v>119</v>
      </c>
      <c r="C38" s="9" t="s">
        <v>120</v>
      </c>
      <c r="D38" s="9" t="s">
        <v>121</v>
      </c>
      <c r="E38" s="10" t="s">
        <v>122</v>
      </c>
      <c r="F38" s="11" t="s">
        <v>26</v>
      </c>
      <c r="G38" s="11"/>
    </row>
    <row r="39" spans="1:7">
      <c r="A39" s="7">
        <v>35</v>
      </c>
      <c r="B39" s="9" t="s">
        <v>123</v>
      </c>
      <c r="C39" s="9" t="s">
        <v>45</v>
      </c>
      <c r="D39" s="9" t="s">
        <v>24</v>
      </c>
      <c r="E39" s="10" t="s">
        <v>124</v>
      </c>
      <c r="F39" s="11" t="s">
        <v>47</v>
      </c>
      <c r="G39" s="11"/>
    </row>
    <row r="40" spans="1:7">
      <c r="A40" s="7">
        <v>36</v>
      </c>
      <c r="B40" s="9" t="s">
        <v>123</v>
      </c>
      <c r="C40" s="9" t="s">
        <v>116</v>
      </c>
      <c r="D40" s="9" t="s">
        <v>125</v>
      </c>
      <c r="E40" s="10" t="s">
        <v>74</v>
      </c>
      <c r="F40" s="11" t="s">
        <v>21</v>
      </c>
      <c r="G40" s="11"/>
    </row>
    <row r="41" spans="1:7">
      <c r="A41" s="7">
        <v>37</v>
      </c>
      <c r="B41" s="9" t="s">
        <v>126</v>
      </c>
      <c r="C41" s="9" t="s">
        <v>127</v>
      </c>
      <c r="D41" s="9" t="s">
        <v>128</v>
      </c>
      <c r="E41" s="10" t="s">
        <v>129</v>
      </c>
      <c r="F41" s="11" t="s">
        <v>108</v>
      </c>
      <c r="G41" s="11"/>
    </row>
    <row r="42" spans="1:7">
      <c r="A42" s="7">
        <v>38</v>
      </c>
      <c r="B42" s="9" t="s">
        <v>130</v>
      </c>
      <c r="C42" s="9" t="s">
        <v>28</v>
      </c>
      <c r="D42" s="9" t="s">
        <v>131</v>
      </c>
      <c r="E42" s="10" t="s">
        <v>132</v>
      </c>
      <c r="F42" s="11" t="s">
        <v>21</v>
      </c>
      <c r="G42" s="11"/>
    </row>
    <row r="43" spans="1:7">
      <c r="A43" s="7">
        <v>39</v>
      </c>
      <c r="B43" s="9" t="s">
        <v>133</v>
      </c>
      <c r="C43" s="9" t="s">
        <v>134</v>
      </c>
      <c r="D43" s="9" t="s">
        <v>135</v>
      </c>
      <c r="E43" s="10" t="s">
        <v>20</v>
      </c>
      <c r="F43" s="11" t="s">
        <v>21</v>
      </c>
      <c r="G43" s="11"/>
    </row>
    <row r="44" spans="1:7">
      <c r="A44" s="7">
        <v>40</v>
      </c>
      <c r="B44" s="9" t="s">
        <v>136</v>
      </c>
      <c r="C44" s="9" t="s">
        <v>19</v>
      </c>
      <c r="D44" s="9" t="s">
        <v>24</v>
      </c>
      <c r="E44" s="10" t="s">
        <v>137</v>
      </c>
      <c r="F44" s="11" t="s">
        <v>47</v>
      </c>
      <c r="G44" s="11"/>
    </row>
    <row r="45" spans="1:7">
      <c r="A45" s="7">
        <v>41</v>
      </c>
      <c r="B45" s="8" t="s">
        <v>138</v>
      </c>
      <c r="C45" s="8" t="s">
        <v>139</v>
      </c>
      <c r="D45" s="9"/>
      <c r="E45" s="10" t="s">
        <v>140</v>
      </c>
      <c r="F45" s="11" t="s">
        <v>75</v>
      </c>
      <c r="G45" s="11"/>
    </row>
    <row r="46" spans="1:7">
      <c r="A46" s="7">
        <v>42</v>
      </c>
      <c r="B46" s="9" t="s">
        <v>141</v>
      </c>
      <c r="C46" s="9" t="s">
        <v>66</v>
      </c>
      <c r="D46" s="9" t="s">
        <v>142</v>
      </c>
      <c r="E46" s="10" t="s">
        <v>143</v>
      </c>
      <c r="F46" s="11" t="s">
        <v>21</v>
      </c>
      <c r="G46" s="11"/>
    </row>
    <row r="47" spans="1:7">
      <c r="A47" s="7">
        <v>43</v>
      </c>
      <c r="B47" s="9" t="s">
        <v>144</v>
      </c>
      <c r="C47" s="9" t="s">
        <v>145</v>
      </c>
      <c r="D47" s="9" t="s">
        <v>24</v>
      </c>
      <c r="E47" s="10" t="s">
        <v>137</v>
      </c>
      <c r="F47" s="11" t="s">
        <v>47</v>
      </c>
      <c r="G47" s="11"/>
    </row>
    <row r="48" spans="1:7">
      <c r="A48" s="7">
        <v>44</v>
      </c>
      <c r="B48" s="9" t="s">
        <v>146</v>
      </c>
      <c r="C48" s="9" t="s">
        <v>147</v>
      </c>
      <c r="D48" s="9" t="s">
        <v>148</v>
      </c>
      <c r="E48" s="10" t="s">
        <v>137</v>
      </c>
      <c r="F48" s="11" t="s">
        <v>47</v>
      </c>
      <c r="G48" s="11"/>
    </row>
    <row r="49" spans="1:7">
      <c r="A49" s="7">
        <v>45</v>
      </c>
      <c r="B49" s="9" t="s">
        <v>149</v>
      </c>
      <c r="C49" s="9" t="s">
        <v>120</v>
      </c>
      <c r="D49" s="9" t="s">
        <v>17</v>
      </c>
      <c r="E49" s="10" t="s">
        <v>122</v>
      </c>
      <c r="F49" s="11" t="s">
        <v>26</v>
      </c>
      <c r="G49" s="11"/>
    </row>
    <row r="50" spans="1:7">
      <c r="A50" s="7">
        <v>46</v>
      </c>
      <c r="B50" s="9" t="s">
        <v>150</v>
      </c>
      <c r="C50" s="9" t="s">
        <v>151</v>
      </c>
      <c r="D50" s="9" t="s">
        <v>135</v>
      </c>
      <c r="E50" s="10" t="s">
        <v>152</v>
      </c>
      <c r="F50" s="11" t="s">
        <v>21</v>
      </c>
      <c r="G50" s="11"/>
    </row>
    <row r="51" spans="1:7">
      <c r="A51" s="7">
        <v>47</v>
      </c>
      <c r="B51" s="9" t="s">
        <v>153</v>
      </c>
      <c r="C51" s="9" t="s">
        <v>16</v>
      </c>
      <c r="D51" s="9" t="s">
        <v>154</v>
      </c>
      <c r="E51" s="10" t="s">
        <v>12</v>
      </c>
      <c r="F51" s="11" t="s">
        <v>13</v>
      </c>
      <c r="G51" s="11"/>
    </row>
    <row r="52" spans="1:7">
      <c r="A52" s="7">
        <v>48</v>
      </c>
      <c r="B52" s="9" t="s">
        <v>155</v>
      </c>
      <c r="C52" s="9" t="s">
        <v>156</v>
      </c>
      <c r="D52" s="9" t="s">
        <v>157</v>
      </c>
      <c r="E52" s="10" t="s">
        <v>129</v>
      </c>
      <c r="F52" s="11" t="s">
        <v>13</v>
      </c>
      <c r="G52" s="11"/>
    </row>
    <row r="53" spans="1:7">
      <c r="A53" s="7">
        <v>49</v>
      </c>
      <c r="B53" s="9" t="s">
        <v>158</v>
      </c>
      <c r="C53" s="9" t="s">
        <v>159</v>
      </c>
      <c r="D53" s="9" t="s">
        <v>148</v>
      </c>
      <c r="E53" s="10" t="s">
        <v>74</v>
      </c>
      <c r="F53" s="11" t="s">
        <v>21</v>
      </c>
      <c r="G53" s="11"/>
    </row>
    <row r="54" spans="1:7">
      <c r="A54" s="7">
        <v>51</v>
      </c>
      <c r="B54" s="9" t="s">
        <v>160</v>
      </c>
      <c r="C54" s="9" t="s">
        <v>161</v>
      </c>
      <c r="D54" s="9" t="s">
        <v>148</v>
      </c>
      <c r="E54" s="12" t="s">
        <v>162</v>
      </c>
      <c r="F54" s="11" t="s">
        <v>41</v>
      </c>
      <c r="G54" s="11"/>
    </row>
    <row r="55" spans="1:7">
      <c r="A55" s="7">
        <v>52</v>
      </c>
      <c r="B55" s="9" t="s">
        <v>163</v>
      </c>
      <c r="C55" s="9" t="s">
        <v>164</v>
      </c>
      <c r="D55" s="9" t="s">
        <v>165</v>
      </c>
      <c r="E55" s="12" t="s">
        <v>137</v>
      </c>
      <c r="F55" s="11" t="s">
        <v>75</v>
      </c>
      <c r="G55" s="11"/>
    </row>
    <row r="56" spans="1:7">
      <c r="A56" s="7">
        <v>53</v>
      </c>
      <c r="B56" s="9" t="s">
        <v>166</v>
      </c>
      <c r="C56" s="9" t="s">
        <v>92</v>
      </c>
      <c r="D56" s="9" t="s">
        <v>165</v>
      </c>
      <c r="E56" s="10" t="s">
        <v>70</v>
      </c>
      <c r="F56" s="11" t="s">
        <v>47</v>
      </c>
      <c r="G56" s="11"/>
    </row>
    <row r="57" spans="1:7">
      <c r="A57" s="7">
        <v>54</v>
      </c>
      <c r="B57" s="9" t="s">
        <v>167</v>
      </c>
      <c r="C57" s="9" t="s">
        <v>168</v>
      </c>
      <c r="D57" s="9" t="s">
        <v>17</v>
      </c>
      <c r="E57" s="10" t="s">
        <v>169</v>
      </c>
      <c r="F57" s="11" t="s">
        <v>13</v>
      </c>
      <c r="G57" s="11"/>
    </row>
    <row r="58" spans="1:7">
      <c r="A58" s="7">
        <v>55</v>
      </c>
      <c r="B58" s="9" t="s">
        <v>170</v>
      </c>
      <c r="C58" s="9" t="s">
        <v>171</v>
      </c>
      <c r="D58" s="9" t="s">
        <v>172</v>
      </c>
      <c r="E58" s="10" t="s">
        <v>124</v>
      </c>
      <c r="F58" s="11" t="s">
        <v>108</v>
      </c>
      <c r="G58" s="11"/>
    </row>
    <row r="59" spans="1:7">
      <c r="A59" s="7">
        <v>56</v>
      </c>
      <c r="B59" s="9" t="s">
        <v>173</v>
      </c>
      <c r="C59" s="9" t="s">
        <v>174</v>
      </c>
      <c r="D59" s="9" t="s">
        <v>175</v>
      </c>
      <c r="E59" s="10" t="s">
        <v>50</v>
      </c>
      <c r="F59" s="11" t="s">
        <v>13</v>
      </c>
      <c r="G59" s="11"/>
    </row>
    <row r="60" spans="1:7">
      <c r="A60" s="7">
        <v>58</v>
      </c>
      <c r="B60" s="9" t="s">
        <v>176</v>
      </c>
      <c r="C60" s="9" t="s">
        <v>177</v>
      </c>
      <c r="D60" s="9" t="s">
        <v>178</v>
      </c>
      <c r="E60" s="10" t="s">
        <v>143</v>
      </c>
      <c r="F60" s="11" t="s">
        <v>41</v>
      </c>
      <c r="G60" s="11"/>
    </row>
    <row r="61" spans="1:7">
      <c r="A61" s="7">
        <v>59</v>
      </c>
      <c r="B61" s="8" t="s">
        <v>179</v>
      </c>
      <c r="C61" s="9" t="s">
        <v>180</v>
      </c>
      <c r="D61" s="9" t="s">
        <v>24</v>
      </c>
      <c r="E61" s="10" t="s">
        <v>20</v>
      </c>
      <c r="F61" s="11" t="s">
        <v>41</v>
      </c>
      <c r="G61" s="11"/>
    </row>
    <row r="62" spans="1:7">
      <c r="A62" s="7">
        <v>60</v>
      </c>
      <c r="B62" s="9" t="s">
        <v>181</v>
      </c>
      <c r="C62" s="9" t="s">
        <v>182</v>
      </c>
      <c r="D62" s="9" t="s">
        <v>178</v>
      </c>
      <c r="E62" s="10" t="s">
        <v>70</v>
      </c>
      <c r="F62" s="11" t="s">
        <v>47</v>
      </c>
      <c r="G62" s="11"/>
    </row>
    <row r="63" spans="1:7">
      <c r="A63" s="7">
        <v>61</v>
      </c>
      <c r="B63" s="9" t="s">
        <v>183</v>
      </c>
      <c r="C63" s="9" t="s">
        <v>72</v>
      </c>
      <c r="D63" s="9" t="s">
        <v>178</v>
      </c>
      <c r="E63" s="10" t="s">
        <v>184</v>
      </c>
      <c r="F63" s="11" t="s">
        <v>75</v>
      </c>
      <c r="G63" s="11"/>
    </row>
    <row r="64" spans="1:7">
      <c r="A64" s="7">
        <v>62</v>
      </c>
      <c r="B64" s="9" t="s">
        <v>185</v>
      </c>
      <c r="C64" s="9" t="s">
        <v>145</v>
      </c>
      <c r="D64" s="9" t="s">
        <v>178</v>
      </c>
      <c r="E64" s="10" t="s">
        <v>83</v>
      </c>
      <c r="F64" s="11" t="s">
        <v>47</v>
      </c>
      <c r="G64" s="11"/>
    </row>
    <row r="65" spans="1:7">
      <c r="A65" s="7">
        <v>63</v>
      </c>
      <c r="B65" s="9" t="s">
        <v>186</v>
      </c>
      <c r="C65" s="9" t="s">
        <v>187</v>
      </c>
      <c r="D65" s="9" t="s">
        <v>188</v>
      </c>
      <c r="E65" s="10" t="s">
        <v>189</v>
      </c>
      <c r="F65" s="11" t="s">
        <v>21</v>
      </c>
      <c r="G65" s="11"/>
    </row>
    <row r="66" spans="1:7">
      <c r="A66" s="7">
        <v>64</v>
      </c>
      <c r="B66" s="9" t="s">
        <v>190</v>
      </c>
      <c r="C66" s="9" t="s">
        <v>92</v>
      </c>
      <c r="D66" s="9" t="s">
        <v>24</v>
      </c>
      <c r="E66" s="10" t="s">
        <v>20</v>
      </c>
      <c r="F66" s="11" t="s">
        <v>21</v>
      </c>
      <c r="G66" s="11"/>
    </row>
    <row r="67" spans="1:7">
      <c r="A67" s="7">
        <v>66</v>
      </c>
      <c r="B67" s="9" t="s">
        <v>191</v>
      </c>
      <c r="C67" s="9" t="s">
        <v>37</v>
      </c>
      <c r="D67" s="9" t="s">
        <v>24</v>
      </c>
      <c r="E67" s="10" t="s">
        <v>169</v>
      </c>
      <c r="F67" s="11" t="s">
        <v>13</v>
      </c>
      <c r="G67" s="11"/>
    </row>
    <row r="68" spans="1:7">
      <c r="A68" s="7">
        <v>67</v>
      </c>
      <c r="B68" s="8" t="s">
        <v>192</v>
      </c>
      <c r="C68" s="8" t="s">
        <v>193</v>
      </c>
      <c r="D68" s="9" t="s">
        <v>194</v>
      </c>
      <c r="E68" s="10" t="s">
        <v>195</v>
      </c>
      <c r="F68" s="11" t="s">
        <v>87</v>
      </c>
      <c r="G68" s="11"/>
    </row>
    <row r="69" spans="1:7">
      <c r="A69" s="7">
        <v>68</v>
      </c>
      <c r="B69" s="9" t="s">
        <v>196</v>
      </c>
      <c r="C69" s="9" t="s">
        <v>197</v>
      </c>
      <c r="D69" s="9" t="s">
        <v>24</v>
      </c>
      <c r="E69" s="10" t="s">
        <v>83</v>
      </c>
      <c r="F69" s="11" t="s">
        <v>47</v>
      </c>
      <c r="G69" s="11"/>
    </row>
    <row r="70" spans="1:7">
      <c r="A70" s="7">
        <v>69</v>
      </c>
      <c r="B70" s="9" t="s">
        <v>198</v>
      </c>
      <c r="C70" s="9" t="s">
        <v>59</v>
      </c>
      <c r="D70" s="9" t="s">
        <v>148</v>
      </c>
      <c r="E70" s="10" t="s">
        <v>12</v>
      </c>
      <c r="F70" s="11" t="s">
        <v>13</v>
      </c>
      <c r="G70" s="11"/>
    </row>
    <row r="71" spans="1:7">
      <c r="A71" s="7">
        <v>70</v>
      </c>
      <c r="B71" s="9" t="s">
        <v>199</v>
      </c>
      <c r="C71" s="9" t="s">
        <v>23</v>
      </c>
      <c r="D71" s="9" t="s">
        <v>24</v>
      </c>
      <c r="E71" s="13">
        <v>1960</v>
      </c>
      <c r="F71" s="11" t="s">
        <v>26</v>
      </c>
      <c r="G71" s="11"/>
    </row>
    <row r="72" spans="1:7">
      <c r="A72" s="7">
        <v>71</v>
      </c>
      <c r="B72" s="9" t="s">
        <v>199</v>
      </c>
      <c r="C72" s="9" t="s">
        <v>200</v>
      </c>
      <c r="D72" s="9" t="s">
        <v>201</v>
      </c>
      <c r="E72" s="10" t="s">
        <v>132</v>
      </c>
      <c r="F72" s="11" t="s">
        <v>21</v>
      </c>
      <c r="G72" s="11"/>
    </row>
    <row r="73" spans="1:7">
      <c r="A73" s="7">
        <v>72</v>
      </c>
      <c r="B73" s="9" t="s">
        <v>202</v>
      </c>
      <c r="C73" s="9" t="s">
        <v>89</v>
      </c>
      <c r="D73" s="9" t="s">
        <v>203</v>
      </c>
      <c r="E73" s="10" t="s">
        <v>101</v>
      </c>
      <c r="F73" s="11" t="s">
        <v>21</v>
      </c>
      <c r="G73" s="11"/>
    </row>
    <row r="74" spans="1:7">
      <c r="A74" s="7">
        <v>73</v>
      </c>
      <c r="B74" s="9" t="s">
        <v>204</v>
      </c>
      <c r="C74" s="9" t="s">
        <v>205</v>
      </c>
      <c r="D74" s="9" t="s">
        <v>24</v>
      </c>
      <c r="E74" s="10" t="s">
        <v>184</v>
      </c>
      <c r="F74" s="11" t="s">
        <v>21</v>
      </c>
      <c r="G74" s="11"/>
    </row>
    <row r="75" spans="1:7">
      <c r="A75" s="7">
        <v>74</v>
      </c>
      <c r="B75" s="9" t="s">
        <v>206</v>
      </c>
      <c r="C75" s="9" t="s">
        <v>55</v>
      </c>
      <c r="D75" s="9" t="s">
        <v>207</v>
      </c>
      <c r="E75" s="10" t="s">
        <v>38</v>
      </c>
      <c r="F75" s="11" t="s">
        <v>13</v>
      </c>
      <c r="G75" s="11"/>
    </row>
    <row r="76" spans="1:7">
      <c r="A76" s="7">
        <v>75</v>
      </c>
      <c r="B76" s="9" t="s">
        <v>208</v>
      </c>
      <c r="C76" s="9" t="s">
        <v>209</v>
      </c>
      <c r="D76" s="9" t="s">
        <v>148</v>
      </c>
      <c r="E76" s="10" t="s">
        <v>107</v>
      </c>
      <c r="F76" s="11" t="s">
        <v>108</v>
      </c>
      <c r="G76" s="11"/>
    </row>
    <row r="77" spans="1:7">
      <c r="A77" s="7">
        <v>76</v>
      </c>
      <c r="B77" s="9" t="s">
        <v>210</v>
      </c>
      <c r="C77" s="9" t="s">
        <v>55</v>
      </c>
      <c r="D77" s="9" t="s">
        <v>157</v>
      </c>
      <c r="E77" s="10" t="s">
        <v>80</v>
      </c>
      <c r="F77" s="11" t="s">
        <v>21</v>
      </c>
      <c r="G77" s="11"/>
    </row>
    <row r="78" spans="1:7">
      <c r="A78" s="7">
        <v>77</v>
      </c>
      <c r="B78" s="9" t="s">
        <v>211</v>
      </c>
      <c r="C78" s="9" t="s">
        <v>77</v>
      </c>
      <c r="D78" s="9" t="s">
        <v>148</v>
      </c>
      <c r="E78" s="10" t="s">
        <v>122</v>
      </c>
      <c r="F78" s="11" t="s">
        <v>26</v>
      </c>
      <c r="G78" s="11"/>
    </row>
    <row r="79" spans="1:7">
      <c r="A79" s="7">
        <v>78</v>
      </c>
      <c r="B79" s="9" t="s">
        <v>212</v>
      </c>
      <c r="C79" s="9" t="s">
        <v>92</v>
      </c>
      <c r="D79" s="9" t="s">
        <v>213</v>
      </c>
      <c r="E79" s="10" t="s">
        <v>184</v>
      </c>
      <c r="F79" s="11" t="s">
        <v>47</v>
      </c>
      <c r="G79" s="11"/>
    </row>
    <row r="80" spans="1:7">
      <c r="A80" s="7">
        <v>79</v>
      </c>
      <c r="B80" s="9" t="s">
        <v>214</v>
      </c>
      <c r="C80" s="9" t="s">
        <v>215</v>
      </c>
      <c r="D80" s="9" t="s">
        <v>33</v>
      </c>
      <c r="E80" s="10" t="s">
        <v>216</v>
      </c>
      <c r="F80" s="11" t="s">
        <v>21</v>
      </c>
      <c r="G80" s="11"/>
    </row>
    <row r="81" spans="1:7">
      <c r="A81" s="7">
        <v>81</v>
      </c>
      <c r="B81" s="9" t="s">
        <v>214</v>
      </c>
      <c r="C81" s="9" t="s">
        <v>37</v>
      </c>
      <c r="D81" s="9" t="s">
        <v>33</v>
      </c>
      <c r="E81" s="10" t="s">
        <v>83</v>
      </c>
      <c r="F81" s="11" t="s">
        <v>47</v>
      </c>
      <c r="G81" s="11"/>
    </row>
    <row r="82" spans="1:7">
      <c r="A82" s="7">
        <v>82</v>
      </c>
      <c r="B82" s="9" t="s">
        <v>217</v>
      </c>
      <c r="C82" s="9" t="s">
        <v>92</v>
      </c>
      <c r="D82" s="9" t="s">
        <v>24</v>
      </c>
      <c r="E82" s="10" t="s">
        <v>46</v>
      </c>
      <c r="F82" s="11" t="s">
        <v>47</v>
      </c>
      <c r="G82" s="11"/>
    </row>
    <row r="83" spans="1:7">
      <c r="A83" s="7">
        <v>83</v>
      </c>
      <c r="B83" s="9" t="s">
        <v>218</v>
      </c>
      <c r="C83" s="9" t="s">
        <v>92</v>
      </c>
      <c r="D83" s="9" t="s">
        <v>219</v>
      </c>
      <c r="E83" s="10" t="s">
        <v>94</v>
      </c>
      <c r="F83" s="11" t="s">
        <v>21</v>
      </c>
      <c r="G83" s="11"/>
    </row>
    <row r="84" spans="1:7">
      <c r="A84" s="7">
        <v>84</v>
      </c>
      <c r="B84" s="9" t="s">
        <v>220</v>
      </c>
      <c r="C84" s="9" t="s">
        <v>92</v>
      </c>
      <c r="D84" s="9" t="s">
        <v>24</v>
      </c>
      <c r="E84" s="10" t="s">
        <v>118</v>
      </c>
      <c r="F84" s="11" t="s">
        <v>47</v>
      </c>
      <c r="G84" s="11"/>
    </row>
    <row r="85" spans="1:7">
      <c r="A85" s="7">
        <v>85</v>
      </c>
      <c r="B85" s="9" t="s">
        <v>221</v>
      </c>
      <c r="C85" s="9" t="s">
        <v>222</v>
      </c>
      <c r="D85" s="9" t="s">
        <v>24</v>
      </c>
      <c r="E85" s="10" t="s">
        <v>223</v>
      </c>
      <c r="F85" s="11" t="s">
        <v>21</v>
      </c>
      <c r="G85" s="11"/>
    </row>
    <row r="86" spans="1:7">
      <c r="A86" s="7">
        <v>86</v>
      </c>
      <c r="B86" s="9" t="s">
        <v>224</v>
      </c>
      <c r="C86" s="9" t="s">
        <v>92</v>
      </c>
      <c r="D86" s="9" t="s">
        <v>225</v>
      </c>
      <c r="E86" s="10" t="s">
        <v>114</v>
      </c>
      <c r="F86" s="11" t="s">
        <v>26</v>
      </c>
      <c r="G86" s="11"/>
    </row>
    <row r="87" spans="1:7">
      <c r="A87" s="7">
        <v>87</v>
      </c>
      <c r="B87" s="9" t="s">
        <v>226</v>
      </c>
      <c r="C87" s="9" t="s">
        <v>105</v>
      </c>
      <c r="D87" s="9" t="s">
        <v>17</v>
      </c>
      <c r="E87" s="10" t="s">
        <v>94</v>
      </c>
      <c r="F87" s="11" t="s">
        <v>21</v>
      </c>
      <c r="G87" s="11"/>
    </row>
    <row r="88" spans="1:7">
      <c r="A88" s="7">
        <v>89</v>
      </c>
      <c r="B88" s="9" t="s">
        <v>227</v>
      </c>
      <c r="C88" s="9" t="s">
        <v>66</v>
      </c>
      <c r="D88" s="9" t="s">
        <v>148</v>
      </c>
      <c r="E88" s="10" t="s">
        <v>94</v>
      </c>
      <c r="F88" s="11" t="s">
        <v>21</v>
      </c>
      <c r="G88" s="11"/>
    </row>
    <row r="89" spans="1:7">
      <c r="A89" s="14"/>
      <c r="B89" s="15"/>
      <c r="C89" s="15"/>
      <c r="D89" s="15"/>
      <c r="E89" s="16"/>
    </row>
    <row r="90" spans="1:7">
      <c r="A90" s="15" t="s">
        <v>228</v>
      </c>
      <c r="D90" s="15"/>
    </row>
    <row r="91" spans="1:7">
      <c r="B91" s="15"/>
    </row>
    <row r="92" spans="1:7">
      <c r="A92" t="s">
        <v>229</v>
      </c>
      <c r="D92" t="s">
        <v>230</v>
      </c>
    </row>
  </sheetData>
  <mergeCells count="3">
    <mergeCell ref="A1:G2"/>
    <mergeCell ref="A3:G3"/>
    <mergeCell ref="A4:G4"/>
  </mergeCells>
  <phoneticPr fontId="0" type="noConversion"/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3"/>
  <sheetViews>
    <sheetView showGridLines="0" topLeftCell="A59" zoomScaleNormal="100" workbookViewId="0">
      <selection activeCell="F84" sqref="F84"/>
    </sheetView>
  </sheetViews>
  <sheetFormatPr defaultColWidth="8.6640625" defaultRowHeight="14.4"/>
  <cols>
    <col min="1" max="3" width="15" style="17" customWidth="1"/>
    <col min="4" max="4" width="15" style="18" customWidth="1"/>
    <col min="5" max="5" width="15" style="19" customWidth="1"/>
    <col min="6" max="6" width="15" style="18" customWidth="1"/>
    <col min="7" max="7" width="15" style="19" customWidth="1"/>
  </cols>
  <sheetData>
    <row r="1" spans="1:7">
      <c r="A1" s="20" t="s">
        <v>2</v>
      </c>
      <c r="B1" s="20" t="s">
        <v>231</v>
      </c>
      <c r="C1" s="20"/>
      <c r="D1" s="20"/>
      <c r="E1" s="34" t="s">
        <v>232</v>
      </c>
      <c r="F1" s="34"/>
      <c r="G1" s="34"/>
    </row>
    <row r="2" spans="1:7">
      <c r="A2" s="21">
        <v>3</v>
      </c>
      <c r="B2" s="22">
        <v>1</v>
      </c>
      <c r="C2" s="23"/>
      <c r="D2" s="24" t="s">
        <v>233</v>
      </c>
      <c r="E2" s="25"/>
      <c r="F2" s="24" t="s">
        <v>234</v>
      </c>
      <c r="G2" s="26"/>
    </row>
    <row r="3" spans="1:7">
      <c r="A3" s="21">
        <v>23</v>
      </c>
      <c r="B3" s="22">
        <v>2</v>
      </c>
      <c r="C3" s="23"/>
      <c r="D3" s="24" t="s">
        <v>233</v>
      </c>
      <c r="E3" s="25"/>
      <c r="F3" s="24" t="s">
        <v>235</v>
      </c>
      <c r="G3" s="25"/>
    </row>
    <row r="4" spans="1:7">
      <c r="A4" s="21">
        <v>71</v>
      </c>
      <c r="B4" s="22">
        <v>3</v>
      </c>
      <c r="C4" s="23"/>
      <c r="D4" s="24" t="s">
        <v>233</v>
      </c>
      <c r="E4" s="25"/>
      <c r="F4" s="24" t="s">
        <v>236</v>
      </c>
      <c r="G4" s="26"/>
    </row>
    <row r="5" spans="1:7">
      <c r="A5" s="21">
        <v>62</v>
      </c>
      <c r="B5" s="22">
        <v>4</v>
      </c>
      <c r="C5" s="23"/>
      <c r="D5" s="24" t="s">
        <v>233</v>
      </c>
      <c r="E5" s="25"/>
      <c r="F5" s="24" t="s">
        <v>237</v>
      </c>
      <c r="G5" s="27"/>
    </row>
    <row r="6" spans="1:7">
      <c r="A6" s="21">
        <v>20</v>
      </c>
      <c r="B6" s="22">
        <v>5</v>
      </c>
      <c r="C6" s="23"/>
      <c r="D6" s="24" t="s">
        <v>233</v>
      </c>
      <c r="E6" s="25"/>
      <c r="F6" s="24" t="s">
        <v>238</v>
      </c>
      <c r="G6" s="27"/>
    </row>
    <row r="7" spans="1:7">
      <c r="A7" s="21">
        <v>56</v>
      </c>
      <c r="B7" s="22">
        <v>6</v>
      </c>
      <c r="C7" s="23"/>
      <c r="D7" s="24" t="s">
        <v>233</v>
      </c>
      <c r="E7" s="25"/>
      <c r="F7" s="24" t="s">
        <v>239</v>
      </c>
      <c r="G7" s="27"/>
    </row>
    <row r="8" spans="1:7">
      <c r="A8" s="21">
        <v>19</v>
      </c>
      <c r="B8" s="22">
        <v>7</v>
      </c>
      <c r="C8" s="23"/>
      <c r="D8" s="24" t="s">
        <v>233</v>
      </c>
      <c r="E8" s="25"/>
      <c r="F8" s="24" t="s">
        <v>240</v>
      </c>
      <c r="G8" s="27"/>
    </row>
    <row r="9" spans="1:7">
      <c r="A9" s="21">
        <v>26</v>
      </c>
      <c r="B9" s="22">
        <v>8</v>
      </c>
      <c r="C9" s="23"/>
      <c r="D9" s="24" t="s">
        <v>233</v>
      </c>
      <c r="E9" s="27"/>
      <c r="F9" s="24" t="s">
        <v>241</v>
      </c>
      <c r="G9" s="27"/>
    </row>
    <row r="10" spans="1:7">
      <c r="A10" s="21">
        <v>54</v>
      </c>
      <c r="B10" s="22">
        <v>9</v>
      </c>
      <c r="C10" s="23"/>
      <c r="D10" s="24" t="s">
        <v>233</v>
      </c>
      <c r="E10" s="27"/>
      <c r="F10" s="24" t="s">
        <v>242</v>
      </c>
      <c r="G10" s="27"/>
    </row>
    <row r="11" spans="1:7">
      <c r="A11" s="21">
        <v>29</v>
      </c>
      <c r="B11" s="22">
        <v>10</v>
      </c>
      <c r="C11" s="23"/>
      <c r="D11" s="24" t="s">
        <v>233</v>
      </c>
      <c r="E11" s="27"/>
      <c r="F11" s="24" t="s">
        <v>243</v>
      </c>
      <c r="G11" s="27"/>
    </row>
    <row r="12" spans="1:7">
      <c r="A12" s="21">
        <v>60</v>
      </c>
      <c r="B12" s="22">
        <v>11</v>
      </c>
      <c r="C12" s="23"/>
      <c r="D12" s="24" t="s">
        <v>233</v>
      </c>
      <c r="E12" s="27"/>
      <c r="F12" s="24" t="s">
        <v>244</v>
      </c>
      <c r="G12" s="27"/>
    </row>
    <row r="13" spans="1:7">
      <c r="A13" s="21">
        <v>84</v>
      </c>
      <c r="B13" s="22">
        <v>12</v>
      </c>
      <c r="C13" s="23"/>
      <c r="D13" s="24" t="s">
        <v>233</v>
      </c>
      <c r="E13" s="27"/>
      <c r="F13" s="24" t="s">
        <v>245</v>
      </c>
      <c r="G13" s="27"/>
    </row>
    <row r="14" spans="1:7">
      <c r="A14" s="21">
        <v>34</v>
      </c>
      <c r="B14" s="22">
        <v>13</v>
      </c>
      <c r="C14" s="23"/>
      <c r="D14" s="24" t="s">
        <v>233</v>
      </c>
      <c r="E14" s="27"/>
      <c r="F14" s="24" t="s">
        <v>246</v>
      </c>
      <c r="G14" s="27"/>
    </row>
    <row r="15" spans="1:7">
      <c r="A15" s="21">
        <v>61</v>
      </c>
      <c r="B15" s="22">
        <v>14</v>
      </c>
      <c r="C15" s="23"/>
      <c r="D15" s="24" t="s">
        <v>233</v>
      </c>
      <c r="E15" s="27"/>
      <c r="F15" s="24" t="s">
        <v>247</v>
      </c>
      <c r="G15" s="27"/>
    </row>
    <row r="16" spans="1:7">
      <c r="A16" s="21">
        <v>46</v>
      </c>
      <c r="B16" s="22">
        <v>15</v>
      </c>
      <c r="C16" s="23"/>
      <c r="D16" s="24" t="s">
        <v>233</v>
      </c>
      <c r="E16" s="27"/>
      <c r="F16" s="24" t="s">
        <v>248</v>
      </c>
      <c r="G16" s="27"/>
    </row>
    <row r="17" spans="1:7">
      <c r="A17" s="21">
        <v>33</v>
      </c>
      <c r="B17" s="22">
        <v>16</v>
      </c>
      <c r="C17" s="23"/>
      <c r="D17" s="24" t="s">
        <v>233</v>
      </c>
      <c r="E17" s="27"/>
      <c r="F17" s="24" t="s">
        <v>249</v>
      </c>
      <c r="G17" s="27"/>
    </row>
    <row r="18" spans="1:7">
      <c r="A18" s="21">
        <v>72</v>
      </c>
      <c r="B18" s="22">
        <v>17</v>
      </c>
      <c r="C18" s="23"/>
      <c r="D18" s="24" t="s">
        <v>233</v>
      </c>
      <c r="E18" s="27"/>
      <c r="F18" s="24" t="s">
        <v>250</v>
      </c>
      <c r="G18" s="27"/>
    </row>
    <row r="19" spans="1:7">
      <c r="A19" s="21">
        <v>11</v>
      </c>
      <c r="B19" s="22">
        <v>18</v>
      </c>
      <c r="C19" s="23"/>
      <c r="D19" s="24" t="s">
        <v>233</v>
      </c>
      <c r="E19" s="27"/>
      <c r="F19" s="24" t="s">
        <v>251</v>
      </c>
      <c r="G19" s="27"/>
    </row>
    <row r="20" spans="1:7">
      <c r="A20" s="21">
        <v>5</v>
      </c>
      <c r="B20" s="22">
        <v>19</v>
      </c>
      <c r="C20" s="23"/>
      <c r="D20" s="24" t="s">
        <v>233</v>
      </c>
      <c r="E20" s="27"/>
      <c r="F20" s="24" t="s">
        <v>252</v>
      </c>
      <c r="G20" s="27"/>
    </row>
    <row r="21" spans="1:7">
      <c r="A21" s="21">
        <v>38</v>
      </c>
      <c r="B21" s="22">
        <v>20</v>
      </c>
      <c r="C21" s="23"/>
      <c r="D21" s="24" t="s">
        <v>233</v>
      </c>
      <c r="E21" s="27"/>
      <c r="F21" s="24" t="s">
        <v>253</v>
      </c>
      <c r="G21" s="27"/>
    </row>
    <row r="22" spans="1:7">
      <c r="A22" s="21">
        <v>35</v>
      </c>
      <c r="B22" s="22">
        <v>21</v>
      </c>
      <c r="C22" s="23"/>
      <c r="D22" s="24" t="s">
        <v>233</v>
      </c>
      <c r="E22" s="27"/>
      <c r="F22" s="24" t="s">
        <v>254</v>
      </c>
      <c r="G22" s="27"/>
    </row>
    <row r="23" spans="1:7">
      <c r="A23" s="21">
        <v>14</v>
      </c>
      <c r="B23" s="22">
        <v>22</v>
      </c>
      <c r="C23" s="23"/>
      <c r="D23" s="24" t="s">
        <v>233</v>
      </c>
      <c r="E23" s="27"/>
      <c r="F23" s="24" t="s">
        <v>255</v>
      </c>
      <c r="G23" s="27"/>
    </row>
    <row r="24" spans="1:7">
      <c r="A24" s="21">
        <v>58</v>
      </c>
      <c r="B24" s="22">
        <v>23</v>
      </c>
      <c r="C24" s="23"/>
      <c r="D24" s="24" t="s">
        <v>233</v>
      </c>
      <c r="E24" s="27"/>
      <c r="F24" s="24" t="s">
        <v>256</v>
      </c>
      <c r="G24" s="27"/>
    </row>
    <row r="25" spans="1:7">
      <c r="A25" s="21">
        <v>78</v>
      </c>
      <c r="B25" s="22">
        <v>24</v>
      </c>
      <c r="C25" s="23"/>
      <c r="D25" s="24" t="s">
        <v>233</v>
      </c>
      <c r="E25" s="27"/>
      <c r="F25" s="24" t="s">
        <v>257</v>
      </c>
      <c r="G25" s="27"/>
    </row>
    <row r="26" spans="1:7">
      <c r="A26" s="21">
        <v>87</v>
      </c>
      <c r="B26" s="22">
        <v>25</v>
      </c>
      <c r="C26" s="23"/>
      <c r="D26" s="24" t="s">
        <v>233</v>
      </c>
      <c r="E26" s="27"/>
      <c r="F26" s="24" t="s">
        <v>258</v>
      </c>
      <c r="G26" s="27"/>
    </row>
    <row r="27" spans="1:7">
      <c r="A27" s="21">
        <v>39</v>
      </c>
      <c r="B27" s="22">
        <v>26</v>
      </c>
      <c r="C27" s="23"/>
      <c r="D27" s="24" t="s">
        <v>233</v>
      </c>
      <c r="E27" s="27"/>
      <c r="F27" s="24" t="s">
        <v>259</v>
      </c>
      <c r="G27" s="27"/>
    </row>
    <row r="28" spans="1:7">
      <c r="A28" s="21">
        <v>42</v>
      </c>
      <c r="B28" s="22">
        <v>27</v>
      </c>
      <c r="C28" s="23"/>
      <c r="D28" s="24" t="s">
        <v>233</v>
      </c>
      <c r="E28" s="27"/>
      <c r="F28" s="24" t="s">
        <v>260</v>
      </c>
      <c r="G28" s="27"/>
    </row>
    <row r="29" spans="1:7">
      <c r="A29" s="21">
        <v>89</v>
      </c>
      <c r="B29" s="22">
        <v>28</v>
      </c>
      <c r="C29" s="23"/>
      <c r="D29" s="24" t="s">
        <v>233</v>
      </c>
      <c r="E29" s="27"/>
      <c r="F29" s="24" t="s">
        <v>261</v>
      </c>
      <c r="G29" s="27"/>
    </row>
    <row r="30" spans="1:7">
      <c r="A30" s="21">
        <v>27</v>
      </c>
      <c r="B30" s="22">
        <v>29</v>
      </c>
      <c r="C30" s="23"/>
      <c r="D30" s="24" t="s">
        <v>233</v>
      </c>
      <c r="E30" s="27"/>
      <c r="F30" s="24" t="s">
        <v>262</v>
      </c>
      <c r="G30" s="27"/>
    </row>
    <row r="31" spans="1:7">
      <c r="A31" s="21">
        <v>77</v>
      </c>
      <c r="B31" s="22">
        <v>30</v>
      </c>
      <c r="C31" s="23"/>
      <c r="D31" s="24" t="s">
        <v>233</v>
      </c>
      <c r="E31" s="27"/>
      <c r="F31" s="24" t="s">
        <v>263</v>
      </c>
      <c r="G31" s="27"/>
    </row>
    <row r="32" spans="1:7">
      <c r="A32" s="21">
        <v>10</v>
      </c>
      <c r="B32" s="22">
        <v>31</v>
      </c>
      <c r="C32" s="23"/>
      <c r="D32" s="24" t="s">
        <v>233</v>
      </c>
      <c r="E32" s="27"/>
      <c r="F32" s="24" t="s">
        <v>264</v>
      </c>
      <c r="G32" s="27"/>
    </row>
    <row r="33" spans="1:7">
      <c r="A33" s="21">
        <v>49</v>
      </c>
      <c r="B33" s="22">
        <v>32</v>
      </c>
      <c r="C33" s="23"/>
      <c r="D33" s="24" t="s">
        <v>233</v>
      </c>
      <c r="E33" s="27"/>
      <c r="F33" s="24" t="s">
        <v>265</v>
      </c>
      <c r="G33" s="27"/>
    </row>
    <row r="34" spans="1:7">
      <c r="A34" s="21">
        <v>16</v>
      </c>
      <c r="B34" s="22">
        <v>33</v>
      </c>
      <c r="C34" s="23"/>
      <c r="D34" s="24" t="s">
        <v>233</v>
      </c>
      <c r="E34" s="27"/>
      <c r="F34" s="24" t="s">
        <v>266</v>
      </c>
      <c r="G34" s="27"/>
    </row>
    <row r="35" spans="1:7">
      <c r="A35" s="21">
        <v>44</v>
      </c>
      <c r="B35" s="22">
        <v>34</v>
      </c>
      <c r="C35" s="23"/>
      <c r="D35" s="24" t="s">
        <v>233</v>
      </c>
      <c r="E35" s="27"/>
      <c r="F35" s="24" t="s">
        <v>267</v>
      </c>
      <c r="G35" s="27"/>
    </row>
    <row r="36" spans="1:7">
      <c r="A36" s="21">
        <v>30</v>
      </c>
      <c r="B36" s="22">
        <v>35</v>
      </c>
      <c r="C36" s="23"/>
      <c r="D36" s="24" t="s">
        <v>233</v>
      </c>
      <c r="E36" s="27"/>
      <c r="F36" s="24" t="s">
        <v>268</v>
      </c>
      <c r="G36" s="27"/>
    </row>
    <row r="37" spans="1:7">
      <c r="A37" s="21">
        <v>59</v>
      </c>
      <c r="B37" s="22">
        <v>36</v>
      </c>
      <c r="C37" s="23"/>
      <c r="D37" s="24" t="s">
        <v>233</v>
      </c>
      <c r="E37" s="27"/>
      <c r="F37" s="24" t="s">
        <v>269</v>
      </c>
      <c r="G37" s="27"/>
    </row>
    <row r="38" spans="1:7">
      <c r="A38" s="21">
        <v>25</v>
      </c>
      <c r="B38" s="22">
        <v>37</v>
      </c>
      <c r="C38" s="23"/>
      <c r="D38" s="24" t="s">
        <v>233</v>
      </c>
      <c r="E38" s="27"/>
      <c r="F38" s="24" t="s">
        <v>270</v>
      </c>
      <c r="G38" s="27"/>
    </row>
    <row r="39" spans="1:7">
      <c r="A39" s="21">
        <v>8</v>
      </c>
      <c r="B39" s="22">
        <v>38</v>
      </c>
      <c r="C39" s="23"/>
      <c r="D39" s="24" t="s">
        <v>233</v>
      </c>
      <c r="E39" s="27"/>
      <c r="F39" s="24" t="s">
        <v>271</v>
      </c>
      <c r="G39" s="27"/>
    </row>
    <row r="40" spans="1:7">
      <c r="A40" s="21">
        <v>48</v>
      </c>
      <c r="B40" s="22">
        <v>39</v>
      </c>
      <c r="C40" s="23"/>
      <c r="D40" s="24" t="s">
        <v>233</v>
      </c>
      <c r="E40" s="27"/>
      <c r="F40" s="24" t="s">
        <v>272</v>
      </c>
      <c r="G40" s="27"/>
    </row>
    <row r="41" spans="1:7">
      <c r="A41" s="21">
        <v>22</v>
      </c>
      <c r="B41" s="22">
        <v>40</v>
      </c>
      <c r="C41" s="23"/>
      <c r="D41" s="24" t="s">
        <v>233</v>
      </c>
      <c r="E41" s="27"/>
      <c r="F41" s="24" t="s">
        <v>273</v>
      </c>
      <c r="G41" s="27"/>
    </row>
    <row r="42" spans="1:7">
      <c r="A42" s="21">
        <v>2</v>
      </c>
      <c r="B42" s="22">
        <v>41</v>
      </c>
      <c r="C42" s="23"/>
      <c r="D42" s="24" t="s">
        <v>233</v>
      </c>
      <c r="E42" s="27"/>
      <c r="F42" s="24" t="s">
        <v>274</v>
      </c>
      <c r="G42" s="27"/>
    </row>
    <row r="43" spans="1:7">
      <c r="A43" s="21">
        <v>53</v>
      </c>
      <c r="B43" s="22">
        <v>42</v>
      </c>
      <c r="C43" s="23"/>
      <c r="D43" s="24" t="s">
        <v>233</v>
      </c>
      <c r="E43" s="27"/>
      <c r="F43" s="24" t="s">
        <v>275</v>
      </c>
      <c r="G43" s="27"/>
    </row>
    <row r="44" spans="1:7">
      <c r="A44" s="21">
        <v>36</v>
      </c>
      <c r="B44" s="22">
        <v>43</v>
      </c>
      <c r="C44" s="23"/>
      <c r="D44" s="24" t="s">
        <v>233</v>
      </c>
      <c r="E44" s="27"/>
      <c r="F44" s="24" t="s">
        <v>276</v>
      </c>
      <c r="G44" s="27"/>
    </row>
    <row r="45" spans="1:7">
      <c r="A45" s="21">
        <v>76</v>
      </c>
      <c r="B45" s="22">
        <v>44</v>
      </c>
      <c r="C45" s="23"/>
      <c r="D45" s="24" t="s">
        <v>233</v>
      </c>
      <c r="E45" s="27"/>
      <c r="F45" s="24" t="s">
        <v>277</v>
      </c>
      <c r="G45" s="27"/>
    </row>
    <row r="46" spans="1:7">
      <c r="A46" s="21">
        <v>32</v>
      </c>
      <c r="B46" s="22">
        <v>45</v>
      </c>
      <c r="C46" s="23"/>
      <c r="D46" s="24" t="s">
        <v>233</v>
      </c>
      <c r="E46" s="27"/>
      <c r="F46" s="24" t="s">
        <v>278</v>
      </c>
      <c r="G46" s="27"/>
    </row>
    <row r="47" spans="1:7">
      <c r="A47" s="21">
        <v>66</v>
      </c>
      <c r="B47" s="22">
        <v>46</v>
      </c>
      <c r="C47" s="23"/>
      <c r="D47" s="24" t="s">
        <v>233</v>
      </c>
      <c r="E47" s="27"/>
      <c r="F47" s="24" t="s">
        <v>279</v>
      </c>
      <c r="G47" s="27"/>
    </row>
    <row r="48" spans="1:7">
      <c r="A48" s="21">
        <v>55</v>
      </c>
      <c r="B48" s="22">
        <v>47</v>
      </c>
      <c r="C48" s="23"/>
      <c r="D48" s="24" t="s">
        <v>233</v>
      </c>
      <c r="E48" s="27"/>
      <c r="F48" s="24" t="s">
        <v>280</v>
      </c>
      <c r="G48" s="27"/>
    </row>
    <row r="49" spans="1:7">
      <c r="A49" s="21">
        <v>70</v>
      </c>
      <c r="B49" s="22">
        <v>48</v>
      </c>
      <c r="C49" s="23"/>
      <c r="D49" s="24" t="s">
        <v>233</v>
      </c>
      <c r="E49" s="27"/>
      <c r="F49" s="24" t="s">
        <v>281</v>
      </c>
      <c r="G49" s="27"/>
    </row>
    <row r="50" spans="1:7">
      <c r="A50" s="21">
        <v>69</v>
      </c>
      <c r="B50" s="22">
        <v>49</v>
      </c>
      <c r="C50" s="23"/>
      <c r="D50" s="24" t="s">
        <v>233</v>
      </c>
      <c r="E50" s="27"/>
      <c r="F50" s="24" t="s">
        <v>282</v>
      </c>
      <c r="G50" s="27"/>
    </row>
    <row r="51" spans="1:7">
      <c r="A51" s="21">
        <v>85</v>
      </c>
      <c r="B51" s="22">
        <v>50</v>
      </c>
      <c r="C51" s="23"/>
      <c r="D51" s="24" t="s">
        <v>233</v>
      </c>
      <c r="E51" s="27"/>
      <c r="F51" s="24" t="s">
        <v>283</v>
      </c>
      <c r="G51" s="27"/>
    </row>
    <row r="52" spans="1:7">
      <c r="A52" s="21">
        <v>40</v>
      </c>
      <c r="B52" s="22">
        <v>51</v>
      </c>
      <c r="C52" s="23"/>
      <c r="D52" s="24" t="s">
        <v>233</v>
      </c>
      <c r="E52" s="27"/>
      <c r="F52" s="24" t="s">
        <v>284</v>
      </c>
      <c r="G52" s="27"/>
    </row>
    <row r="53" spans="1:7">
      <c r="A53" s="21">
        <v>79</v>
      </c>
      <c r="B53" s="22">
        <v>52</v>
      </c>
      <c r="C53" s="23"/>
      <c r="D53" s="24" t="s">
        <v>233</v>
      </c>
      <c r="E53" s="27"/>
      <c r="F53" s="24" t="s">
        <v>285</v>
      </c>
      <c r="G53" s="27"/>
    </row>
    <row r="54" spans="1:7">
      <c r="A54" s="21">
        <v>81</v>
      </c>
      <c r="B54" s="22">
        <v>53</v>
      </c>
      <c r="C54" s="23"/>
      <c r="D54" s="24" t="s">
        <v>233</v>
      </c>
      <c r="E54" s="27"/>
      <c r="F54" s="24" t="s">
        <v>286</v>
      </c>
      <c r="G54" s="27"/>
    </row>
    <row r="55" spans="1:7">
      <c r="A55" s="21">
        <v>13</v>
      </c>
      <c r="B55" s="22">
        <v>54</v>
      </c>
      <c r="C55" s="23"/>
      <c r="D55" s="24" t="s">
        <v>233</v>
      </c>
      <c r="E55" s="27"/>
      <c r="F55" s="24" t="s">
        <v>287</v>
      </c>
      <c r="G55" s="27"/>
    </row>
    <row r="56" spans="1:7">
      <c r="A56" s="21">
        <v>18</v>
      </c>
      <c r="B56" s="22">
        <v>55</v>
      </c>
      <c r="C56" s="23"/>
      <c r="D56" s="24" t="s">
        <v>233</v>
      </c>
      <c r="E56" s="27"/>
      <c r="F56" s="24" t="s">
        <v>288</v>
      </c>
      <c r="G56" s="27"/>
    </row>
    <row r="57" spans="1:7">
      <c r="A57" s="21">
        <v>68</v>
      </c>
      <c r="B57" s="22">
        <v>56</v>
      </c>
      <c r="C57" s="23"/>
      <c r="D57" s="24" t="s">
        <v>233</v>
      </c>
      <c r="E57" s="27"/>
      <c r="F57" s="24" t="s">
        <v>289</v>
      </c>
      <c r="G57" s="27"/>
    </row>
    <row r="58" spans="1:7">
      <c r="A58" s="21">
        <v>64</v>
      </c>
      <c r="B58" s="22">
        <v>57</v>
      </c>
      <c r="C58" s="23"/>
      <c r="D58" s="24" t="s">
        <v>233</v>
      </c>
      <c r="E58" s="27"/>
      <c r="F58" s="24" t="s">
        <v>290</v>
      </c>
      <c r="G58" s="27"/>
    </row>
    <row r="59" spans="1:7">
      <c r="A59" s="21">
        <v>63</v>
      </c>
      <c r="B59" s="22">
        <v>58</v>
      </c>
      <c r="C59" s="23"/>
      <c r="D59" s="24" t="s">
        <v>233</v>
      </c>
      <c r="E59" s="27"/>
      <c r="F59" s="24" t="s">
        <v>291</v>
      </c>
      <c r="G59" s="27"/>
    </row>
    <row r="60" spans="1:7">
      <c r="A60" s="21">
        <v>31</v>
      </c>
      <c r="B60" s="22">
        <v>59</v>
      </c>
      <c r="C60" s="23"/>
      <c r="D60" s="24" t="s">
        <v>233</v>
      </c>
      <c r="E60" s="27"/>
      <c r="F60" s="24" t="s">
        <v>292</v>
      </c>
      <c r="G60" s="27"/>
    </row>
    <row r="61" spans="1:7">
      <c r="A61" s="21">
        <v>82</v>
      </c>
      <c r="B61" s="22">
        <v>60</v>
      </c>
      <c r="C61" s="23"/>
      <c r="D61" s="24" t="s">
        <v>233</v>
      </c>
      <c r="E61" s="27"/>
      <c r="F61" s="24" t="s">
        <v>293</v>
      </c>
      <c r="G61" s="27"/>
    </row>
    <row r="62" spans="1:7">
      <c r="A62" s="21">
        <v>45</v>
      </c>
      <c r="B62" s="22">
        <v>61</v>
      </c>
      <c r="C62" s="23"/>
      <c r="D62" s="24" t="s">
        <v>233</v>
      </c>
      <c r="E62" s="27"/>
      <c r="F62" s="24" t="s">
        <v>294</v>
      </c>
      <c r="G62" s="27"/>
    </row>
    <row r="63" spans="1:7">
      <c r="A63" s="21">
        <v>43</v>
      </c>
      <c r="B63" s="22">
        <v>62</v>
      </c>
      <c r="C63" s="23"/>
      <c r="D63" s="24" t="s">
        <v>233</v>
      </c>
      <c r="E63" s="27"/>
      <c r="F63" s="24" t="s">
        <v>295</v>
      </c>
      <c r="G63" s="27"/>
    </row>
    <row r="64" spans="1:7">
      <c r="A64" s="21">
        <v>47</v>
      </c>
      <c r="B64" s="22">
        <v>63</v>
      </c>
      <c r="C64" s="23"/>
      <c r="D64" s="24" t="s">
        <v>233</v>
      </c>
      <c r="E64" s="27"/>
      <c r="F64" s="24" t="s">
        <v>296</v>
      </c>
      <c r="G64" s="27"/>
    </row>
    <row r="65" spans="1:7">
      <c r="A65" s="21">
        <v>24</v>
      </c>
      <c r="B65" s="22">
        <v>64</v>
      </c>
      <c r="C65" s="23"/>
      <c r="D65" s="24" t="s">
        <v>233</v>
      </c>
      <c r="E65" s="27"/>
      <c r="F65" s="24" t="s">
        <v>297</v>
      </c>
      <c r="G65" s="27"/>
    </row>
    <row r="66" spans="1:7">
      <c r="A66" s="21">
        <v>28</v>
      </c>
      <c r="B66" s="22">
        <v>65</v>
      </c>
      <c r="C66" s="23"/>
      <c r="D66" s="24" t="s">
        <v>233</v>
      </c>
      <c r="E66" s="27"/>
      <c r="F66" s="24" t="s">
        <v>298</v>
      </c>
      <c r="G66" s="27"/>
    </row>
    <row r="67" spans="1:7">
      <c r="A67" s="21">
        <v>74</v>
      </c>
      <c r="B67" s="22">
        <v>66</v>
      </c>
      <c r="C67" s="23"/>
      <c r="D67" s="24" t="s">
        <v>233</v>
      </c>
      <c r="E67" s="27"/>
      <c r="F67" s="24" t="s">
        <v>299</v>
      </c>
      <c r="G67" s="27"/>
    </row>
    <row r="68" spans="1:7">
      <c r="A68" s="21">
        <v>37</v>
      </c>
      <c r="B68" s="22">
        <v>67</v>
      </c>
      <c r="C68" s="23"/>
      <c r="D68" s="24" t="s">
        <v>233</v>
      </c>
      <c r="E68" s="27"/>
      <c r="F68" s="24" t="s">
        <v>300</v>
      </c>
      <c r="G68" s="27"/>
    </row>
    <row r="69" spans="1:7">
      <c r="A69" s="21">
        <v>41</v>
      </c>
      <c r="B69" s="22">
        <v>68</v>
      </c>
      <c r="C69" s="23"/>
      <c r="D69" s="24" t="s">
        <v>233</v>
      </c>
      <c r="E69" s="27"/>
      <c r="F69" s="24" t="s">
        <v>301</v>
      </c>
      <c r="G69" s="27"/>
    </row>
    <row r="70" spans="1:7">
      <c r="A70" s="21">
        <v>67</v>
      </c>
      <c r="B70" s="22">
        <v>69</v>
      </c>
      <c r="C70" s="23"/>
      <c r="D70" s="24" t="s">
        <v>233</v>
      </c>
      <c r="E70" s="27"/>
      <c r="F70" s="24" t="s">
        <v>302</v>
      </c>
      <c r="G70" s="27"/>
    </row>
    <row r="71" spans="1:7">
      <c r="A71" s="21">
        <v>83</v>
      </c>
      <c r="B71" s="22">
        <v>70</v>
      </c>
      <c r="C71" s="23"/>
      <c r="D71" s="24" t="s">
        <v>233</v>
      </c>
      <c r="E71" s="27"/>
      <c r="F71" s="24" t="s">
        <v>303</v>
      </c>
      <c r="G71" s="27"/>
    </row>
    <row r="72" spans="1:7">
      <c r="A72" s="21">
        <v>73</v>
      </c>
      <c r="B72" s="22">
        <v>71</v>
      </c>
      <c r="C72" s="23"/>
      <c r="D72" s="24" t="s">
        <v>233</v>
      </c>
      <c r="E72" s="27"/>
      <c r="F72" s="24" t="s">
        <v>304</v>
      </c>
      <c r="G72" s="27"/>
    </row>
    <row r="73" spans="1:7">
      <c r="A73" s="21">
        <v>51</v>
      </c>
      <c r="B73" s="22">
        <v>72</v>
      </c>
      <c r="C73" s="23"/>
      <c r="D73" s="24" t="s">
        <v>233</v>
      </c>
      <c r="E73" s="27"/>
      <c r="F73" s="24" t="s">
        <v>305</v>
      </c>
      <c r="G73" s="27"/>
    </row>
    <row r="74" spans="1:7">
      <c r="A74" s="21">
        <v>4</v>
      </c>
      <c r="B74" s="22">
        <v>73</v>
      </c>
      <c r="C74" s="23"/>
      <c r="D74" s="24" t="s">
        <v>233</v>
      </c>
      <c r="E74" s="27"/>
      <c r="F74" s="24" t="s">
        <v>306</v>
      </c>
      <c r="G74" s="27"/>
    </row>
    <row r="75" spans="1:7">
      <c r="A75" s="21">
        <v>6</v>
      </c>
      <c r="B75" s="22">
        <v>74</v>
      </c>
      <c r="C75" s="23"/>
      <c r="D75" s="24" t="s">
        <v>233</v>
      </c>
      <c r="E75" s="27"/>
      <c r="F75" s="24" t="s">
        <v>307</v>
      </c>
      <c r="G75" s="27"/>
    </row>
    <row r="76" spans="1:7">
      <c r="A76" s="21">
        <v>75</v>
      </c>
      <c r="B76" s="22">
        <v>75</v>
      </c>
      <c r="C76" s="23"/>
      <c r="D76" s="24" t="s">
        <v>233</v>
      </c>
      <c r="E76" s="27"/>
      <c r="F76" s="24" t="s">
        <v>308</v>
      </c>
      <c r="G76" s="27"/>
    </row>
    <row r="77" spans="1:7">
      <c r="A77" s="21">
        <v>52</v>
      </c>
      <c r="B77" s="22">
        <v>76</v>
      </c>
      <c r="C77" s="23"/>
      <c r="D77" s="24" t="s">
        <v>233</v>
      </c>
      <c r="E77" s="27"/>
      <c r="F77" s="24" t="s">
        <v>309</v>
      </c>
      <c r="G77" s="27"/>
    </row>
    <row r="78" spans="1:7">
      <c r="A78" s="21">
        <v>12</v>
      </c>
      <c r="B78" s="22">
        <v>77</v>
      </c>
      <c r="C78" s="23"/>
      <c r="D78" s="24" t="s">
        <v>233</v>
      </c>
      <c r="E78" s="27"/>
      <c r="F78" s="24" t="s">
        <v>310</v>
      </c>
      <c r="G78" s="27"/>
    </row>
    <row r="79" spans="1:7">
      <c r="A79" s="21">
        <v>7</v>
      </c>
      <c r="B79" s="22">
        <v>78</v>
      </c>
      <c r="C79" s="23"/>
      <c r="D79" s="24" t="s">
        <v>233</v>
      </c>
      <c r="E79" s="27"/>
      <c r="F79" s="24" t="s">
        <v>311</v>
      </c>
      <c r="G79" s="27"/>
    </row>
    <row r="80" spans="1:7">
      <c r="A80" s="21">
        <v>1</v>
      </c>
      <c r="B80" s="22">
        <v>79</v>
      </c>
      <c r="C80" s="23"/>
      <c r="D80" s="24" t="s">
        <v>233</v>
      </c>
      <c r="E80" s="27"/>
      <c r="F80" s="24" t="s">
        <v>312</v>
      </c>
      <c r="G80" s="27"/>
    </row>
    <row r="81" spans="1:7">
      <c r="A81" s="21">
        <v>86</v>
      </c>
      <c r="B81" s="22">
        <v>80</v>
      </c>
      <c r="C81" s="23"/>
      <c r="D81" s="24" t="s">
        <v>233</v>
      </c>
      <c r="E81" s="27"/>
      <c r="F81" s="24" t="s">
        <v>313</v>
      </c>
      <c r="G81" s="27"/>
    </row>
    <row r="82" spans="1:7">
      <c r="A82" s="21">
        <v>9</v>
      </c>
      <c r="B82" s="22">
        <v>81</v>
      </c>
      <c r="C82" s="23"/>
      <c r="D82" s="24" t="s">
        <v>233</v>
      </c>
      <c r="E82" s="27"/>
      <c r="F82" s="24" t="s">
        <v>314</v>
      </c>
      <c r="G82" s="27"/>
    </row>
    <row r="83" spans="1:7">
      <c r="A83" s="21">
        <v>21</v>
      </c>
      <c r="B83" s="22">
        <v>82</v>
      </c>
      <c r="C83" s="23"/>
      <c r="D83" s="24" t="s">
        <v>233</v>
      </c>
      <c r="E83" s="27"/>
      <c r="F83" s="24" t="s">
        <v>315</v>
      </c>
      <c r="G83" s="27"/>
    </row>
  </sheetData>
  <autoFilter ref="A1:G83"/>
  <mergeCells count="1">
    <mergeCell ref="E1:G1"/>
  </mergeCells>
  <phoneticPr fontId="0" type="noConversion"/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3"/>
  <sheetViews>
    <sheetView tabSelected="1" zoomScaleNormal="100" workbookViewId="0">
      <selection activeCell="K28" sqref="K28"/>
    </sheetView>
  </sheetViews>
  <sheetFormatPr defaultColWidth="8.6640625" defaultRowHeight="14.4"/>
  <cols>
    <col min="1" max="1" width="5.5546875" customWidth="1"/>
    <col min="2" max="2" width="14.109375" customWidth="1"/>
    <col min="3" max="3" width="12.6640625" customWidth="1"/>
    <col min="4" max="4" width="10" style="1" customWidth="1"/>
    <col min="5" max="5" width="21.5546875" style="28" customWidth="1"/>
    <col min="6" max="7" width="8.44140625" customWidth="1"/>
    <col min="8" max="8" width="10.5546875" customWidth="1"/>
  </cols>
  <sheetData>
    <row r="1" spans="1:8">
      <c r="A1" s="32" t="s">
        <v>0</v>
      </c>
      <c r="B1" s="32"/>
      <c r="C1" s="32"/>
      <c r="D1" s="32"/>
      <c r="E1" s="32"/>
      <c r="F1" s="32"/>
      <c r="G1" s="32"/>
      <c r="H1" s="32"/>
    </row>
    <row r="2" spans="1:8">
      <c r="A2" s="32"/>
      <c r="B2" s="32"/>
      <c r="C2" s="32"/>
      <c r="D2" s="32"/>
      <c r="E2" s="32"/>
      <c r="F2" s="32"/>
      <c r="G2" s="32"/>
      <c r="H2" s="32"/>
    </row>
    <row r="3" spans="1:8" ht="17.399999999999999">
      <c r="A3" s="33" t="s">
        <v>1</v>
      </c>
      <c r="B3" s="33"/>
      <c r="C3" s="33"/>
      <c r="D3" s="33"/>
      <c r="E3" s="33"/>
      <c r="F3" s="33"/>
      <c r="G3" s="33"/>
      <c r="H3" s="33"/>
    </row>
    <row r="4" spans="1:8" ht="17.399999999999999">
      <c r="A4" s="33"/>
      <c r="B4" s="33"/>
      <c r="C4" s="33"/>
      <c r="D4" s="33"/>
      <c r="E4" s="33"/>
      <c r="F4" s="33"/>
      <c r="G4" s="33"/>
      <c r="H4" s="33"/>
    </row>
    <row r="6" spans="1:8">
      <c r="A6" s="5" t="s">
        <v>231</v>
      </c>
      <c r="B6" s="6" t="s">
        <v>3</v>
      </c>
      <c r="C6" s="6" t="s">
        <v>4</v>
      </c>
      <c r="D6" s="5" t="s">
        <v>6</v>
      </c>
      <c r="E6" s="29" t="s">
        <v>5</v>
      </c>
      <c r="F6" s="5" t="s">
        <v>316</v>
      </c>
      <c r="G6" s="5" t="s">
        <v>7</v>
      </c>
      <c r="H6" s="30" t="s">
        <v>232</v>
      </c>
    </row>
    <row r="7" spans="1:8">
      <c r="A7" s="7">
        <f ca="1">VLOOKUP('pořadí-čas'!$A2,'pořadí-čas'!$A:$I,2,0)</f>
        <v>1</v>
      </c>
      <c r="B7" s="9" t="str">
        <f ca="1">VLOOKUP('pořadí-čas'!$A2,'Startovní listina'!$A$7:$G$316,2,0)</f>
        <v xml:space="preserve">Pazdera </v>
      </c>
      <c r="C7" s="9" t="str">
        <f ca="1">VLOOKUP('pořadí-čas'!$A2,'Startovní listina'!$A$7:$G$316,3,0)</f>
        <v>Roman</v>
      </c>
      <c r="D7" s="11" t="str">
        <f ca="1">VLOOKUP('pořadí-čas'!$A2,'Startovní listina'!$A$7:$G$316,5,0)</f>
        <v>2001</v>
      </c>
      <c r="E7" s="31" t="str">
        <f ca="1">VLOOKUP('pořadí-čas'!$A2,'Startovní listina'!$A$7:$G$316,4,0)</f>
        <v>TJ Sokol Kolín – atletika</v>
      </c>
      <c r="F7" s="7">
        <f ca="1">VLOOKUP('pořadí-čas'!$A2,'Startovní listina'!$A$7:$G$316,1,0)</f>
        <v>3</v>
      </c>
      <c r="G7" s="7" t="str">
        <f ca="1">VLOOKUP('pořadí-čas'!$A2,'Startovní listina'!$A$7:$G$316,6,0)</f>
        <v>A</v>
      </c>
      <c r="H7" s="11" t="str">
        <f ca="1">VLOOKUP('pořadí-čas'!$A2,'pořadí-čas'!$A:$I,6,0)</f>
        <v>32:47</v>
      </c>
    </row>
    <row r="8" spans="1:8">
      <c r="A8" s="7">
        <f ca="1">VLOOKUP('pořadí-čas'!$A3,'pořadí-čas'!$A:$I,2,0)</f>
        <v>2</v>
      </c>
      <c r="B8" s="9" t="str">
        <f ca="1">VLOOKUP('pořadí-čas'!$A3,'Startovní listina'!$A$7:$G$316,2,0)</f>
        <v>Miler</v>
      </c>
      <c r="C8" s="9" t="str">
        <f ca="1">VLOOKUP('pořadí-čas'!$A3,'Startovní listina'!$A$7:$G$316,3,0)</f>
        <v>Jiří</v>
      </c>
      <c r="D8" s="11" t="str">
        <f ca="1">VLOOKUP('pořadí-čas'!$A3,'Startovní listina'!$A$7:$G$316,5,0)</f>
        <v>1975</v>
      </c>
      <c r="E8" s="31" t="str">
        <f ca="1">VLOOKUP('pořadí-čas'!$A3,'Startovní listina'!$A$7:$G$316,4,0)</f>
        <v>Lawi Stars</v>
      </c>
      <c r="F8" s="7">
        <f ca="1">VLOOKUP('pořadí-čas'!$A3,'Startovní listina'!$A$7:$G$316,1,0)</f>
        <v>23</v>
      </c>
      <c r="G8" s="7" t="str">
        <f ca="1">VLOOKUP('pořadí-čas'!$A3,'Startovní listina'!$A$7:$G$316,6,0)</f>
        <v>B</v>
      </c>
      <c r="H8" s="11" t="str">
        <f ca="1">VLOOKUP('pořadí-čas'!$A3,'pořadí-čas'!$A:$I,6,0)</f>
        <v>33:21</v>
      </c>
    </row>
    <row r="9" spans="1:8">
      <c r="A9" s="7">
        <f ca="1">VLOOKUP('pořadí-čas'!$A4,'pořadí-čas'!$A:$I,2,0)</f>
        <v>3</v>
      </c>
      <c r="B9" s="9" t="str">
        <f ca="1">VLOOKUP('pořadí-čas'!$A4,'Startovní listina'!$A$7:$G$316,2,0)</f>
        <v>Pokorný</v>
      </c>
      <c r="C9" s="9" t="str">
        <f ca="1">VLOOKUP('pořadí-čas'!$A4,'Startovní listina'!$A$7:$G$316,3,0)</f>
        <v>Matyáš</v>
      </c>
      <c r="D9" s="11" t="str">
        <f ca="1">VLOOKUP('pořadí-čas'!$A4,'Startovní listina'!$A$7:$G$316,5,0)</f>
        <v>1988</v>
      </c>
      <c r="E9" s="31" t="str">
        <f ca="1">VLOOKUP('pořadí-čas'!$A4,'Startovní listina'!$A$7:$G$316,4,0)</f>
        <v>SpartakVlašim</v>
      </c>
      <c r="F9" s="7">
        <f ca="1">VLOOKUP('pořadí-čas'!$A4,'Startovní listina'!$A$7:$G$316,1,0)</f>
        <v>71</v>
      </c>
      <c r="G9" s="7" t="str">
        <f ca="1">VLOOKUP('pořadí-čas'!$A4,'Startovní listina'!$A$7:$G$316,6,0)</f>
        <v>A</v>
      </c>
      <c r="H9" s="11" t="str">
        <f ca="1">VLOOKUP('pořadí-čas'!$A4,'pořadí-čas'!$A:$I,6,0)</f>
        <v>35:17</v>
      </c>
    </row>
    <row r="10" spans="1:8">
      <c r="A10" s="7">
        <f ca="1">VLOOKUP('pořadí-čas'!$A5,'pořadí-čas'!$A:$I,2,0)</f>
        <v>4</v>
      </c>
      <c r="B10" s="9" t="str">
        <f ca="1">VLOOKUP('pořadí-čas'!$A5,'Startovní listina'!$A$7:$G$316,2,0)</f>
        <v>Váňa</v>
      </c>
      <c r="C10" s="9" t="str">
        <f ca="1">VLOOKUP('pořadí-čas'!$A5,'Startovní listina'!$A$7:$G$316,3,0)</f>
        <v>Karel</v>
      </c>
      <c r="D10" s="11" t="str">
        <f ca="1">VLOOKUP('pořadí-čas'!$A5,'Startovní listina'!$A$7:$G$316,5,0)</f>
        <v>1975</v>
      </c>
      <c r="E10" s="31" t="str">
        <f ca="1">VLOOKUP('pořadí-čas'!$A5,'Startovní listina'!$A$7:$G$316,4,0)</f>
        <v>AC Čáslav</v>
      </c>
      <c r="F10" s="7">
        <f ca="1">VLOOKUP('pořadí-čas'!$A5,'Startovní listina'!$A$7:$G$316,1,0)</f>
        <v>62</v>
      </c>
      <c r="G10" s="7" t="str">
        <f ca="1">VLOOKUP('pořadí-čas'!$A5,'Startovní listina'!$A$7:$G$316,6,0)</f>
        <v>B</v>
      </c>
      <c r="H10" s="11" t="str">
        <f ca="1">VLOOKUP('pořadí-čas'!$A5,'pořadí-čas'!$A:$I,6,0)</f>
        <v>36:28</v>
      </c>
    </row>
    <row r="11" spans="1:8">
      <c r="A11" s="7">
        <f ca="1">VLOOKUP('pořadí-čas'!$A6,'pořadí-čas'!$A:$I,2,0)</f>
        <v>5</v>
      </c>
      <c r="B11" s="9" t="str">
        <f ca="1">VLOOKUP('pořadí-čas'!$A6,'Startovní listina'!$A$7:$G$316,2,0)</f>
        <v>Kotlíková</v>
      </c>
      <c r="C11" s="9" t="str">
        <f ca="1">VLOOKUP('pořadí-čas'!$A6,'Startovní listina'!$A$7:$G$316,3,0)</f>
        <v>Petra</v>
      </c>
      <c r="D11" s="11" t="str">
        <f ca="1">VLOOKUP('pořadí-čas'!$A6,'Startovní listina'!$A$7:$G$316,5,0)</f>
        <v>1982</v>
      </c>
      <c r="E11" s="31" t="str">
        <f ca="1">VLOOKUP('pořadí-čas'!$A6,'Startovní listina'!$A$7:$G$316,4,0)</f>
        <v>TJ Slavoj Banes Pacov</v>
      </c>
      <c r="F11" s="7">
        <f ca="1">VLOOKUP('pořadí-čas'!$A6,'Startovní listina'!$A$7:$G$316,1,0)</f>
        <v>20</v>
      </c>
      <c r="G11" s="7" t="str">
        <f ca="1">VLOOKUP('pořadí-čas'!$A6,'Startovní listina'!$A$7:$G$316,6,0)</f>
        <v>G</v>
      </c>
      <c r="H11" s="11" t="str">
        <f ca="1">VLOOKUP('pořadí-čas'!$A6,'pořadí-čas'!$A:$I,6,0)</f>
        <v>37:04</v>
      </c>
    </row>
    <row r="12" spans="1:8">
      <c r="A12" s="7">
        <f ca="1">VLOOKUP('pořadí-čas'!$A7,'pořadí-čas'!$A:$I,2,0)</f>
        <v>6</v>
      </c>
      <c r="B12" s="9" t="str">
        <f ca="1">VLOOKUP('pořadí-čas'!$A7,'Startovní listina'!$A$7:$G$316,2,0)</f>
        <v>Semrád</v>
      </c>
      <c r="C12" s="9" t="str">
        <f ca="1">VLOOKUP('pořadí-čas'!$A7,'Startovní listina'!$A$7:$G$316,3,0)</f>
        <v>Ladislav</v>
      </c>
      <c r="D12" s="11" t="str">
        <f ca="1">VLOOKUP('pořadí-čas'!$A7,'Startovní listina'!$A$7:$G$316,5,0)</f>
        <v>1967</v>
      </c>
      <c r="E12" s="31" t="str">
        <f ca="1">VLOOKUP('pořadí-čas'!$A7,'Startovní listina'!$A$7:$G$316,4,0)</f>
        <v>Čáslav</v>
      </c>
      <c r="F12" s="7">
        <f ca="1">VLOOKUP('pořadí-čas'!$A7,'Startovní listina'!$A$7:$G$316,1,0)</f>
        <v>56</v>
      </c>
      <c r="G12" s="7" t="str">
        <f ca="1">VLOOKUP('pořadí-čas'!$A7,'Startovní listina'!$A$7:$G$316,6,0)</f>
        <v>C</v>
      </c>
      <c r="H12" s="11" t="str">
        <f ca="1">VLOOKUP('pořadí-čas'!$A7,'pořadí-čas'!$A:$I,6,0)</f>
        <v>37:27</v>
      </c>
    </row>
    <row r="13" spans="1:8">
      <c r="A13" s="7">
        <f ca="1">VLOOKUP('pořadí-čas'!$A8,'pořadí-čas'!$A:$I,2,0)</f>
        <v>7</v>
      </c>
      <c r="B13" s="9" t="str">
        <f ca="1">VLOOKUP('pořadí-čas'!$A8,'Startovní listina'!$A$7:$G$316,2,0)</f>
        <v>Kabelka</v>
      </c>
      <c r="C13" s="9" t="str">
        <f ca="1">VLOOKUP('pořadí-čas'!$A8,'Startovní listina'!$A$7:$G$316,3,0)</f>
        <v>Jiří</v>
      </c>
      <c r="D13" s="11" t="str">
        <f ca="1">VLOOKUP('pořadí-čas'!$A8,'Startovní listina'!$A$7:$G$316,5,0)</f>
        <v>1977</v>
      </c>
      <c r="E13" s="31" t="str">
        <f ca="1">VLOOKUP('pořadí-čas'!$A8,'Startovní listina'!$A$7:$G$316,4,0)</f>
        <v>TJ Sokol Praha Královské Vinohrady</v>
      </c>
      <c r="F13" s="7">
        <f ca="1">VLOOKUP('pořadí-čas'!$A8,'Startovní listina'!$A$7:$G$316,1,0)</f>
        <v>19</v>
      </c>
      <c r="G13" s="7" t="str">
        <f ca="1">VLOOKUP('pořadí-čas'!$A8,'Startovní listina'!$A$7:$G$316,6,0)</f>
        <v>B</v>
      </c>
      <c r="H13" s="11" t="str">
        <f ca="1">VLOOKUP('pořadí-čas'!$A8,'pořadí-čas'!$A:$I,6,0)</f>
        <v>37:30</v>
      </c>
    </row>
    <row r="14" spans="1:8">
      <c r="A14" s="7">
        <f ca="1">VLOOKUP('pořadí-čas'!$A9,'pořadí-čas'!$A:$I,2,0)</f>
        <v>8</v>
      </c>
      <c r="B14" s="9" t="str">
        <f ca="1">VLOOKUP('pořadí-čas'!$A9,'Startovní listina'!$A$7:$G$316,2,0)</f>
        <v xml:space="preserve">Herda </v>
      </c>
      <c r="C14" s="9" t="str">
        <f ca="1">VLOOKUP('pořadí-čas'!$A9,'Startovní listina'!$A$7:$G$316,3,0)</f>
        <v>Jan</v>
      </c>
      <c r="D14" s="11" t="str">
        <f ca="1">VLOOKUP('pořadí-čas'!$A9,'Startovní listina'!$A$7:$G$316,5,0)</f>
        <v>1983</v>
      </c>
      <c r="E14" s="31" t="str">
        <f ca="1">VLOOKUP('pořadí-čas'!$A9,'Startovní listina'!$A$7:$G$316,4,0)</f>
        <v>SKP Nymburk</v>
      </c>
      <c r="F14" s="7">
        <f ca="1">VLOOKUP('pořadí-čas'!$A9,'Startovní listina'!$A$7:$G$316,1,0)</f>
        <v>26</v>
      </c>
      <c r="G14" s="7" t="str">
        <f ca="1">VLOOKUP('pořadí-čas'!$A9,'Startovní listina'!$A$7:$G$316,6,0)</f>
        <v>A</v>
      </c>
      <c r="H14" s="11" t="str">
        <f ca="1">VLOOKUP('pořadí-čas'!$A9,'pořadí-čas'!$A:$I,6,0)</f>
        <v>37:41</v>
      </c>
    </row>
    <row r="15" spans="1:8">
      <c r="A15" s="7">
        <f ca="1">VLOOKUP('pořadí-čas'!$A10,'pořadí-čas'!$A:$I,2,0)</f>
        <v>9</v>
      </c>
      <c r="B15" s="9" t="str">
        <f ca="1">VLOOKUP('pořadí-čas'!$A10,'Startovní listina'!$A$7:$G$316,2,0)</f>
        <v>Herel</v>
      </c>
      <c r="C15" s="9" t="str">
        <f ca="1">VLOOKUP('pořadí-čas'!$A10,'Startovní listina'!$A$7:$G$316,3,0)</f>
        <v>Luboš</v>
      </c>
      <c r="D15" s="11" t="str">
        <f ca="1">VLOOKUP('pořadí-čas'!$A10,'Startovní listina'!$A$7:$G$316,5,0)</f>
        <v>1971</v>
      </c>
      <c r="E15" s="31" t="str">
        <f ca="1">VLOOKUP('pořadí-čas'!$A10,'Startovní listina'!$A$7:$G$316,4,0)</f>
        <v>TJ Sokol Kolín – atletika</v>
      </c>
      <c r="F15" s="7">
        <f ca="1">VLOOKUP('pořadí-čas'!$A10,'Startovní listina'!$A$7:$G$316,1,0)</f>
        <v>54</v>
      </c>
      <c r="G15" s="7" t="str">
        <f ca="1">VLOOKUP('pořadí-čas'!$A10,'Startovní listina'!$A$7:$G$316,6,0)</f>
        <v>C</v>
      </c>
      <c r="H15" s="11" t="str">
        <f ca="1">VLOOKUP('pořadí-čas'!$A10,'pořadí-čas'!$A:$I,6,0)</f>
        <v>38:28</v>
      </c>
    </row>
    <row r="16" spans="1:8">
      <c r="A16" s="7">
        <f ca="1">VLOOKUP('pořadí-čas'!$A11,'pořadí-čas'!$A:$I,2,0)</f>
        <v>10</v>
      </c>
      <c r="B16" s="9" t="str">
        <f ca="1">VLOOKUP('pořadí-čas'!$A11,'Startovní listina'!$A$7:$G$316,2,0)</f>
        <v>Jandus</v>
      </c>
      <c r="C16" s="9" t="str">
        <f ca="1">VLOOKUP('pořadí-čas'!$A11,'Startovní listina'!$A$7:$G$316,3,0)</f>
        <v>Daniel</v>
      </c>
      <c r="D16" s="11" t="str">
        <f ca="1">VLOOKUP('pořadí-čas'!$A11,'Startovní listina'!$A$7:$G$316,5,0)</f>
        <v>1996</v>
      </c>
      <c r="E16" s="31" t="str">
        <f ca="1">VLOOKUP('pořadí-čas'!$A11,'Startovní listina'!$A$7:$G$316,4,0)</f>
        <v>-</v>
      </c>
      <c r="F16" s="7">
        <f ca="1">VLOOKUP('pořadí-čas'!$A11,'Startovní listina'!$A$7:$G$316,1,0)</f>
        <v>29</v>
      </c>
      <c r="G16" s="7" t="str">
        <f ca="1">VLOOKUP('pořadí-čas'!$A11,'Startovní listina'!$A$7:$G$316,6,0)</f>
        <v>A</v>
      </c>
      <c r="H16" s="11" t="str">
        <f ca="1">VLOOKUP('pořadí-čas'!$A11,'pořadí-čas'!$A:$I,6,0)</f>
        <v>39:21</v>
      </c>
    </row>
    <row r="17" spans="1:8">
      <c r="A17" s="7">
        <f ca="1">VLOOKUP('pořadí-čas'!$A12,'pořadí-čas'!$A:$I,2,0)</f>
        <v>11</v>
      </c>
      <c r="B17" s="9" t="str">
        <f ca="1">VLOOKUP('pořadí-čas'!$A12,'Startovní listina'!$A$7:$G$316,2,0)</f>
        <v>Cincibus</v>
      </c>
      <c r="C17" s="9" t="str">
        <f ca="1">VLOOKUP('pořadí-čas'!$A12,'Startovní listina'!$A$7:$G$316,3,0)</f>
        <v>Ondřej</v>
      </c>
      <c r="D17" s="11" t="str">
        <f ca="1">VLOOKUP('pořadí-čas'!$A12,'Startovní listina'!$A$7:$G$316,5,0)</f>
        <v>1977</v>
      </c>
      <c r="E17" s="31" t="str">
        <f ca="1">VLOOKUP('pořadí-čas'!$A12,'Startovní listina'!$A$7:$G$316,4,0)</f>
        <v>AC Čáslav</v>
      </c>
      <c r="F17" s="7">
        <f ca="1">VLOOKUP('pořadí-čas'!$A12,'Startovní listina'!$A$7:$G$316,1,0)</f>
        <v>60</v>
      </c>
      <c r="G17" s="7" t="str">
        <f ca="1">VLOOKUP('pořadí-čas'!$A12,'Startovní listina'!$A$7:$G$316,6,0)</f>
        <v>B</v>
      </c>
      <c r="H17" s="11" t="str">
        <f ca="1">VLOOKUP('pořadí-čas'!$A12,'pořadí-čas'!$A:$I,6,0)</f>
        <v>39:23</v>
      </c>
    </row>
    <row r="18" spans="1:8">
      <c r="A18" s="7">
        <f ca="1">VLOOKUP('pořadí-čas'!$A13,'pořadí-čas'!$A:$I,2,0)</f>
        <v>12</v>
      </c>
      <c r="B18" s="9" t="str">
        <f ca="1">VLOOKUP('pořadí-čas'!$A13,'Startovní listina'!$A$7:$G$316,2,0)</f>
        <v>Rambousek</v>
      </c>
      <c r="C18" s="9" t="str">
        <f ca="1">VLOOKUP('pořadí-čas'!$A13,'Startovní listina'!$A$7:$G$316,3,0)</f>
        <v>Jan</v>
      </c>
      <c r="D18" s="11" t="str">
        <f ca="1">VLOOKUP('pořadí-čas'!$A13,'Startovní listina'!$A$7:$G$316,5,0)</f>
        <v>1976</v>
      </c>
      <c r="E18" s="31" t="str">
        <f ca="1">VLOOKUP('pořadí-čas'!$A13,'Startovní listina'!$A$7:$G$316,4,0)</f>
        <v>-</v>
      </c>
      <c r="F18" s="7">
        <f ca="1">VLOOKUP('pořadí-čas'!$A13,'Startovní listina'!$A$7:$G$316,1,0)</f>
        <v>84</v>
      </c>
      <c r="G18" s="7" t="str">
        <f ca="1">VLOOKUP('pořadí-čas'!$A13,'Startovní listina'!$A$7:$G$316,6,0)</f>
        <v>B</v>
      </c>
      <c r="H18" s="11" t="str">
        <f ca="1">VLOOKUP('pořadí-čas'!$A13,'pořadí-čas'!$A:$I,6,0)</f>
        <v>40:45</v>
      </c>
    </row>
    <row r="19" spans="1:8">
      <c r="A19" s="7">
        <f ca="1">VLOOKUP('pořadí-čas'!$A14,'pořadí-čas'!$A:$I,2,0)</f>
        <v>13</v>
      </c>
      <c r="B19" s="9" t="str">
        <f ca="1">VLOOKUP('pořadí-čas'!$A14,'Startovní listina'!$A$7:$G$316,2,0)</f>
        <v>Vacarda</v>
      </c>
      <c r="C19" s="9" t="str">
        <f ca="1">VLOOKUP('pořadí-čas'!$A14,'Startovní listina'!$A$7:$G$316,3,0)</f>
        <v>Vladimír</v>
      </c>
      <c r="D19" s="11" t="str">
        <f ca="1">VLOOKUP('pořadí-čas'!$A14,'Startovní listina'!$A$7:$G$316,5,0)</f>
        <v>1959</v>
      </c>
      <c r="E19" s="31" t="str">
        <f ca="1">VLOOKUP('pořadí-čas'!$A14,'Startovní listina'!$A$7:$G$316,4,0)</f>
        <v>AC Slovan Liberec</v>
      </c>
      <c r="F19" s="7">
        <f ca="1">VLOOKUP('pořadí-čas'!$A14,'Startovní listina'!$A$7:$G$316,1,0)</f>
        <v>34</v>
      </c>
      <c r="G19" s="7" t="str">
        <f ca="1">VLOOKUP('pořadí-čas'!$A14,'Startovní listina'!$A$7:$G$316,6,0)</f>
        <v>D</v>
      </c>
      <c r="H19" s="11" t="str">
        <f ca="1">VLOOKUP('pořadí-čas'!$A14,'pořadí-čas'!$A:$I,6,0)</f>
        <v>40:46</v>
      </c>
    </row>
    <row r="20" spans="1:8">
      <c r="A20" s="7">
        <f ca="1">VLOOKUP('pořadí-čas'!$A15,'pořadí-čas'!$A:$I,2,0)</f>
        <v>14</v>
      </c>
      <c r="B20" s="9" t="str">
        <f ca="1">VLOOKUP('pořadí-čas'!$A15,'Startovní listina'!$A$7:$G$316,2,0)</f>
        <v xml:space="preserve">Dvořáková </v>
      </c>
      <c r="C20" s="9" t="str">
        <f ca="1">VLOOKUP('pořadí-čas'!$A15,'Startovní listina'!$A$7:$G$316,3,0)</f>
        <v>Petra</v>
      </c>
      <c r="D20" s="11" t="str">
        <f ca="1">VLOOKUP('pořadí-čas'!$A15,'Startovní listina'!$A$7:$G$316,5,0)</f>
        <v>1981</v>
      </c>
      <c r="E20" s="31" t="str">
        <f ca="1">VLOOKUP('pořadí-čas'!$A15,'Startovní listina'!$A$7:$G$316,4,0)</f>
        <v>AC Čáslav</v>
      </c>
      <c r="F20" s="7">
        <f ca="1">VLOOKUP('pořadí-čas'!$A15,'Startovní listina'!$A$7:$G$316,1,0)</f>
        <v>61</v>
      </c>
      <c r="G20" s="7" t="str">
        <f ca="1">VLOOKUP('pořadí-čas'!$A15,'Startovní listina'!$A$7:$G$316,6,0)</f>
        <v>G</v>
      </c>
      <c r="H20" s="11" t="str">
        <f ca="1">VLOOKUP('pořadí-čas'!$A15,'pořadí-čas'!$A:$I,6,0)</f>
        <v>41:07</v>
      </c>
    </row>
    <row r="21" spans="1:8">
      <c r="A21" s="7">
        <f ca="1">VLOOKUP('pořadí-čas'!$A16,'pořadí-čas'!$A:$I,2,0)</f>
        <v>15</v>
      </c>
      <c r="B21" s="9" t="str">
        <f ca="1">VLOOKUP('pořadí-čas'!$A16,'Startovní listina'!$A$7:$G$316,2,0)</f>
        <v>Růža</v>
      </c>
      <c r="C21" s="9" t="str">
        <f ca="1">VLOOKUP('pořadí-čas'!$A16,'Startovní listina'!$A$7:$G$316,3,0)</f>
        <v>Patrik</v>
      </c>
      <c r="D21" s="11" t="str">
        <f ca="1">VLOOKUP('pořadí-čas'!$A16,'Startovní listina'!$A$7:$G$316,5,0)</f>
        <v>2004</v>
      </c>
      <c r="E21" s="31" t="str">
        <f ca="1">VLOOKUP('pořadí-čas'!$A16,'Startovní listina'!$A$7:$G$316,4,0)</f>
        <v>STG Kolín</v>
      </c>
      <c r="F21" s="7">
        <f ca="1">VLOOKUP('pořadí-čas'!$A16,'Startovní listina'!$A$7:$G$316,1,0)</f>
        <v>46</v>
      </c>
      <c r="G21" s="7" t="str">
        <f ca="1">VLOOKUP('pořadí-čas'!$A16,'Startovní listina'!$A$7:$G$316,6,0)</f>
        <v>A</v>
      </c>
      <c r="H21" s="11" t="str">
        <f ca="1">VLOOKUP('pořadí-čas'!$A16,'pořadí-čas'!$A:$I,6,0)</f>
        <v>41:49</v>
      </c>
    </row>
    <row r="22" spans="1:8">
      <c r="A22" s="7">
        <f ca="1">VLOOKUP('pořadí-čas'!$A17,'pořadí-čas'!$A:$I,2,0)</f>
        <v>16</v>
      </c>
      <c r="B22" s="9" t="str">
        <f ca="1">VLOOKUP('pořadí-čas'!$A17,'Startovní listina'!$A$7:$G$316,2,0)</f>
        <v>Urx</v>
      </c>
      <c r="C22" s="9" t="str">
        <f ca="1">VLOOKUP('pořadí-čas'!$A17,'Startovní listina'!$A$7:$G$316,3,0)</f>
        <v>Radek</v>
      </c>
      <c r="D22" s="11" t="str">
        <f ca="1">VLOOKUP('pořadí-čas'!$A17,'Startovní listina'!$A$7:$G$316,5,0)</f>
        <v>1976</v>
      </c>
      <c r="E22" s="31" t="str">
        <f ca="1">VLOOKUP('pořadí-čas'!$A17,'Startovní listina'!$A$7:$G$316,4,0)</f>
        <v>Třebotov</v>
      </c>
      <c r="F22" s="7">
        <f ca="1">VLOOKUP('pořadí-čas'!$A17,'Startovní listina'!$A$7:$G$316,1,0)</f>
        <v>33</v>
      </c>
      <c r="G22" s="7" t="str">
        <f ca="1">VLOOKUP('pořadí-čas'!$A17,'Startovní listina'!$A$7:$G$316,6,0)</f>
        <v>B</v>
      </c>
      <c r="H22" s="11" t="str">
        <f ca="1">VLOOKUP('pořadí-čas'!$A17,'pořadí-čas'!$A:$I,6,0)</f>
        <v>41:52</v>
      </c>
    </row>
    <row r="23" spans="1:8">
      <c r="A23" s="7">
        <f ca="1">VLOOKUP('pořadí-čas'!$A18,'pořadí-čas'!$A:$I,2,0)</f>
        <v>17</v>
      </c>
      <c r="B23" s="9" t="str">
        <f ca="1">VLOOKUP('pořadí-čas'!$A18,'Startovní listina'!$A$7:$G$316,2,0)</f>
        <v>Kvasnička</v>
      </c>
      <c r="C23" s="9" t="str">
        <f ca="1">VLOOKUP('pořadí-čas'!$A18,'Startovní listina'!$A$7:$G$316,3,0)</f>
        <v>Daniel</v>
      </c>
      <c r="D23" s="11" t="str">
        <f ca="1">VLOOKUP('pořadí-čas'!$A18,'Startovní listina'!$A$7:$G$316,5,0)</f>
        <v>1985</v>
      </c>
      <c r="E23" s="31" t="str">
        <f ca="1">VLOOKUP('pořadí-čas'!$A18,'Startovní listina'!$A$7:$G$316,4,0)</f>
        <v>Žehuň</v>
      </c>
      <c r="F23" s="7">
        <f ca="1">VLOOKUP('pořadí-čas'!$A18,'Startovní listina'!$A$7:$G$316,1,0)</f>
        <v>72</v>
      </c>
      <c r="G23" s="7" t="str">
        <f ca="1">VLOOKUP('pořadí-čas'!$A18,'Startovní listina'!$A$7:$G$316,6,0)</f>
        <v>A</v>
      </c>
      <c r="H23" s="11" t="str">
        <f ca="1">VLOOKUP('pořadí-čas'!$A18,'pořadí-čas'!$A:$I,6,0)</f>
        <v>41:58</v>
      </c>
    </row>
    <row r="24" spans="1:8">
      <c r="A24" s="7">
        <f ca="1">VLOOKUP('pořadí-čas'!$A19,'pořadí-čas'!$A:$I,2,0)</f>
        <v>18</v>
      </c>
      <c r="B24" s="9" t="str">
        <f ca="1">VLOOKUP('pořadí-čas'!$A19,'Startovní listina'!$A$7:$G$316,2,0)</f>
        <v>Gruml</v>
      </c>
      <c r="C24" s="9" t="str">
        <f ca="1">VLOOKUP('pořadí-čas'!$A19,'Startovní listina'!$A$7:$G$316,3,0)</f>
        <v>Vilém</v>
      </c>
      <c r="D24" s="11" t="str">
        <f ca="1">VLOOKUP('pořadí-čas'!$A19,'Startovní listina'!$A$7:$G$316,5,0)</f>
        <v>1967</v>
      </c>
      <c r="E24" s="31" t="str">
        <f ca="1">VLOOKUP('pořadí-čas'!$A19,'Startovní listina'!$A$7:$G$316,4,0)</f>
        <v>TJ Sokol Kolín – atletika</v>
      </c>
      <c r="F24" s="7">
        <f ca="1">VLOOKUP('pořadí-čas'!$A19,'Startovní listina'!$A$7:$G$316,1,0)</f>
        <v>11</v>
      </c>
      <c r="G24" s="7" t="str">
        <f ca="1">VLOOKUP('pořadí-čas'!$A19,'Startovní listina'!$A$7:$G$316,6,0)</f>
        <v>C</v>
      </c>
      <c r="H24" s="11" t="str">
        <f ca="1">VLOOKUP('pořadí-čas'!$A19,'pořadí-čas'!$A:$I,6,0)</f>
        <v>42:07</v>
      </c>
    </row>
    <row r="25" spans="1:8">
      <c r="A25" s="7">
        <f ca="1">VLOOKUP('pořadí-čas'!$A20,'pořadí-čas'!$A:$I,2,0)</f>
        <v>19</v>
      </c>
      <c r="B25" s="9" t="str">
        <f ca="1">VLOOKUP('pořadí-čas'!$A20,'Startovní listina'!$A$7:$G$316,2,0)</f>
        <v>Bufka</v>
      </c>
      <c r="C25" s="9" t="str">
        <f ca="1">VLOOKUP('pořadí-čas'!$A20,'Startovní listina'!$A$7:$G$316,3,0)</f>
        <v>Zdeněk</v>
      </c>
      <c r="D25" s="11" t="str">
        <f ca="1">VLOOKUP('pořadí-čas'!$A20,'Startovní listina'!$A$7:$G$316,5,0)</f>
        <v>1957</v>
      </c>
      <c r="E25" s="31" t="str">
        <f ca="1">VLOOKUP('pořadí-čas'!$A20,'Startovní listina'!$A$7:$G$316,4,0)</f>
        <v>AC Česká Lípa</v>
      </c>
      <c r="F25" s="7">
        <f ca="1">VLOOKUP('pořadí-čas'!$A20,'Startovní listina'!$A$7:$G$316,1,0)</f>
        <v>5</v>
      </c>
      <c r="G25" s="7" t="str">
        <f ca="1">VLOOKUP('pořadí-čas'!$A20,'Startovní listina'!$A$7:$G$316,6,0)</f>
        <v>D</v>
      </c>
      <c r="H25" s="11" t="str">
        <f ca="1">VLOOKUP('pořadí-čas'!$A20,'pořadí-čas'!$A:$I,6,0)</f>
        <v>42:10</v>
      </c>
    </row>
    <row r="26" spans="1:8">
      <c r="A26" s="7">
        <f ca="1">VLOOKUP('pořadí-čas'!$A21,'pořadí-čas'!$A:$I,2,0)</f>
        <v>20</v>
      </c>
      <c r="B26" s="9" t="str">
        <f ca="1">VLOOKUP('pořadí-čas'!$A21,'Startovní listina'!$A$7:$G$316,2,0)</f>
        <v>Barták</v>
      </c>
      <c r="C26" s="9" t="str">
        <f ca="1">VLOOKUP('pořadí-čas'!$A21,'Startovní listina'!$A$7:$G$316,3,0)</f>
        <v>Zdeněk</v>
      </c>
      <c r="D26" s="11" t="str">
        <f ca="1">VLOOKUP('pořadí-čas'!$A21,'Startovní listina'!$A$7:$G$316,5,0)</f>
        <v>1988</v>
      </c>
      <c r="E26" s="31" t="str">
        <f ca="1">VLOOKUP('pořadí-čas'!$A21,'Startovní listina'!$A$7:$G$316,4,0)</f>
        <v>Bowling squash Sadská</v>
      </c>
      <c r="F26" s="7">
        <f ca="1">VLOOKUP('pořadí-čas'!$A21,'Startovní listina'!$A$7:$G$316,1,0)</f>
        <v>38</v>
      </c>
      <c r="G26" s="7" t="str">
        <f ca="1">VLOOKUP('pořadí-čas'!$A21,'Startovní listina'!$A$7:$G$316,6,0)</f>
        <v>A</v>
      </c>
      <c r="H26" s="11" t="str">
        <f ca="1">VLOOKUP('pořadí-čas'!$A21,'pořadí-čas'!$A:$I,6,0)</f>
        <v>42:15</v>
      </c>
    </row>
    <row r="27" spans="1:8">
      <c r="A27" s="7">
        <f ca="1">VLOOKUP('pořadí-čas'!$A22,'pořadí-čas'!$A:$I,2,0)</f>
        <v>21</v>
      </c>
      <c r="B27" s="9" t="str">
        <f ca="1">VLOOKUP('pořadí-čas'!$A22,'Startovní listina'!$A$7:$G$316,2,0)</f>
        <v>Černovský</v>
      </c>
      <c r="C27" s="9" t="str">
        <f ca="1">VLOOKUP('pořadí-čas'!$A22,'Startovní listina'!$A$7:$G$316,3,0)</f>
        <v>Jiří</v>
      </c>
      <c r="D27" s="11" t="str">
        <f ca="1">VLOOKUP('pořadí-čas'!$A22,'Startovní listina'!$A$7:$G$316,5,0)</f>
        <v>1974</v>
      </c>
      <c r="E27" s="31" t="str">
        <f ca="1">VLOOKUP('pořadí-čas'!$A22,'Startovní listina'!$A$7:$G$316,4,0)</f>
        <v>-</v>
      </c>
      <c r="F27" s="7">
        <f ca="1">VLOOKUP('pořadí-čas'!$A22,'Startovní listina'!$A$7:$G$316,1,0)</f>
        <v>35</v>
      </c>
      <c r="G27" s="7" t="str">
        <f ca="1">VLOOKUP('pořadí-čas'!$A22,'Startovní listina'!$A$7:$G$316,6,0)</f>
        <v>B</v>
      </c>
      <c r="H27" s="11" t="str">
        <f ca="1">VLOOKUP('pořadí-čas'!$A22,'pořadí-čas'!$A:$I,6,0)</f>
        <v>42:20</v>
      </c>
    </row>
    <row r="28" spans="1:8">
      <c r="A28" s="7">
        <f ca="1">VLOOKUP('pořadí-čas'!$A23,'pořadí-čas'!$A:$I,2,0)</f>
        <v>22</v>
      </c>
      <c r="B28" s="9" t="str">
        <f ca="1">VLOOKUP('pořadí-čas'!$A23,'Startovní listina'!$A$7:$G$316,2,0)</f>
        <v>Vavák</v>
      </c>
      <c r="C28" s="9" t="str">
        <f ca="1">VLOOKUP('pořadí-čas'!$A23,'Startovní listina'!$A$7:$G$316,3,0)</f>
        <v>Libor</v>
      </c>
      <c r="D28" s="11" t="str">
        <f ca="1">VLOOKUP('pořadí-čas'!$A23,'Startovní listina'!$A$7:$G$316,5,0)</f>
        <v>1965</v>
      </c>
      <c r="E28" s="31" t="str">
        <f ca="1">VLOOKUP('pořadí-čas'!$A23,'Startovní listina'!$A$7:$G$316,4,0)</f>
        <v>BK Sadská</v>
      </c>
      <c r="F28" s="7">
        <f ca="1">VLOOKUP('pořadí-čas'!$A23,'Startovní listina'!$A$7:$G$316,1,0)</f>
        <v>14</v>
      </c>
      <c r="G28" s="7" t="str">
        <f ca="1">VLOOKUP('pořadí-čas'!$A23,'Startovní listina'!$A$7:$G$316,6,0)</f>
        <v>C</v>
      </c>
      <c r="H28" s="11" t="str">
        <f ca="1">VLOOKUP('pořadí-čas'!$A23,'pořadí-čas'!$A:$I,6,0)</f>
        <v>42:45</v>
      </c>
    </row>
    <row r="29" spans="1:8">
      <c r="A29" s="7">
        <f ca="1">VLOOKUP('pořadí-čas'!$A24,'pořadí-čas'!$A:$I,2,0)</f>
        <v>23</v>
      </c>
      <c r="B29" s="9" t="str">
        <f ca="1">VLOOKUP('pořadí-čas'!$A24,'Startovní listina'!$A$7:$G$316,2,0)</f>
        <v>Semrádová</v>
      </c>
      <c r="C29" s="9" t="str">
        <f ca="1">VLOOKUP('pořadí-čas'!$A24,'Startovní listina'!$A$7:$G$316,3,0)</f>
        <v>Adélka</v>
      </c>
      <c r="D29" s="11" t="str">
        <f ca="1">VLOOKUP('pořadí-čas'!$A24,'Startovní listina'!$A$7:$G$316,5,0)</f>
        <v>1994</v>
      </c>
      <c r="E29" s="31" t="str">
        <f ca="1">VLOOKUP('pořadí-čas'!$A24,'Startovní listina'!$A$7:$G$316,4,0)</f>
        <v>AC Čáslav</v>
      </c>
      <c r="F29" s="7">
        <f ca="1">VLOOKUP('pořadí-čas'!$A24,'Startovní listina'!$A$7:$G$316,1,0)</f>
        <v>58</v>
      </c>
      <c r="G29" s="7" t="str">
        <f ca="1">VLOOKUP('pořadí-čas'!$A24,'Startovní listina'!$A$7:$G$316,6,0)</f>
        <v>F</v>
      </c>
      <c r="H29" s="11" t="str">
        <f ca="1">VLOOKUP('pořadí-čas'!$A24,'pořadí-čas'!$A:$I,6,0)</f>
        <v>42:46</v>
      </c>
    </row>
    <row r="30" spans="1:8">
      <c r="A30" s="7">
        <f ca="1">VLOOKUP('pořadí-čas'!$A25,'pořadí-čas'!$A:$I,2,0)</f>
        <v>24</v>
      </c>
      <c r="B30" s="9" t="str">
        <f ca="1">VLOOKUP('pořadí-čas'!$A25,'Startovní listina'!$A$7:$G$316,2,0)</f>
        <v>Třasák</v>
      </c>
      <c r="C30" s="9" t="str">
        <f ca="1">VLOOKUP('pořadí-čas'!$A25,'Startovní listina'!$A$7:$G$316,3,0)</f>
        <v>Jan</v>
      </c>
      <c r="D30" s="11" t="str">
        <f ca="1">VLOOKUP('pořadí-čas'!$A25,'Startovní listina'!$A$7:$G$316,5,0)</f>
        <v>1981</v>
      </c>
      <c r="E30" s="31" t="str">
        <f ca="1">VLOOKUP('pořadí-čas'!$A25,'Startovní listina'!$A$7:$G$316,4,0)</f>
        <v>Krkonosskavyzva.cz</v>
      </c>
      <c r="F30" s="7">
        <f ca="1">VLOOKUP('pořadí-čas'!$A25,'Startovní listina'!$A$7:$G$316,1,0)</f>
        <v>78</v>
      </c>
      <c r="G30" s="7" t="str">
        <f ca="1">VLOOKUP('pořadí-čas'!$A25,'Startovní listina'!$A$7:$G$316,6,0)</f>
        <v>B</v>
      </c>
      <c r="H30" s="11" t="str">
        <f ca="1">VLOOKUP('pořadí-čas'!$A25,'pořadí-čas'!$A:$I,6,0)</f>
        <v>42:53</v>
      </c>
    </row>
    <row r="31" spans="1:8">
      <c r="A31" s="7">
        <f ca="1">VLOOKUP('pořadí-čas'!$A26,'pořadí-čas'!$A:$I,2,0)</f>
        <v>25</v>
      </c>
      <c r="B31" s="9" t="str">
        <f ca="1">VLOOKUP('pořadí-čas'!$A26,'Startovní listina'!$A$7:$G$316,2,0)</f>
        <v xml:space="preserve">Kučera </v>
      </c>
      <c r="C31" s="9" t="str">
        <f ca="1">VLOOKUP('pořadí-čas'!$A26,'Startovní listina'!$A$7:$G$316,3,0)</f>
        <v>Martina</v>
      </c>
      <c r="D31" s="11" t="str">
        <f ca="1">VLOOKUP('pořadí-čas'!$A26,'Startovní listina'!$A$7:$G$316,5,0)</f>
        <v>1983</v>
      </c>
      <c r="E31" s="31" t="str">
        <f ca="1">VLOOKUP('pořadí-čas'!$A26,'Startovní listina'!$A$7:$G$316,4,0)</f>
        <v>TJ Sokol Kolín – atletika</v>
      </c>
      <c r="F31" s="7">
        <f ca="1">VLOOKUP('pořadí-čas'!$A26,'Startovní listina'!$A$7:$G$316,1,0)</f>
        <v>87</v>
      </c>
      <c r="G31" s="7" t="str">
        <f ca="1">VLOOKUP('pořadí-čas'!$A26,'Startovní listina'!$A$7:$G$316,6,0)</f>
        <v>A</v>
      </c>
      <c r="H31" s="11" t="str">
        <f ca="1">VLOOKUP('pořadí-čas'!$A26,'pořadí-čas'!$A:$I,6,0)</f>
        <v>42:57</v>
      </c>
    </row>
    <row r="32" spans="1:8">
      <c r="A32" s="7">
        <f ca="1">VLOOKUP('pořadí-čas'!$A27,'pořadí-čas'!$A:$I,2,0)</f>
        <v>26</v>
      </c>
      <c r="B32" s="9" t="str">
        <f ca="1">VLOOKUP('pořadí-čas'!$A27,'Startovní listina'!$A$7:$G$316,2,0)</f>
        <v xml:space="preserve">Naďo </v>
      </c>
      <c r="C32" s="9" t="str">
        <f ca="1">VLOOKUP('pořadí-čas'!$A27,'Startovní listina'!$A$7:$G$316,3,0)</f>
        <v>Jaroslav</v>
      </c>
      <c r="D32" s="11" t="str">
        <f ca="1">VLOOKUP('pořadí-čas'!$A27,'Startovní listina'!$A$7:$G$316,5,0)</f>
        <v>2001</v>
      </c>
      <c r="E32" s="31" t="str">
        <f ca="1">VLOOKUP('pořadí-čas'!$A27,'Startovní listina'!$A$7:$G$316,4,0)</f>
        <v>STG Kolín</v>
      </c>
      <c r="F32" s="7">
        <f ca="1">VLOOKUP('pořadí-čas'!$A27,'Startovní listina'!$A$7:$G$316,1,0)</f>
        <v>39</v>
      </c>
      <c r="G32" s="7" t="str">
        <f ca="1">VLOOKUP('pořadí-čas'!$A27,'Startovní listina'!$A$7:$G$316,6,0)</f>
        <v>A</v>
      </c>
      <c r="H32" s="11" t="str">
        <f ca="1">VLOOKUP('pořadí-čas'!$A27,'pořadí-čas'!$A:$I,6,0)</f>
        <v>43:09</v>
      </c>
    </row>
    <row r="33" spans="1:8">
      <c r="A33" s="7">
        <f ca="1">VLOOKUP('pořadí-čas'!$A28,'pořadí-čas'!$A:$I,2,0)</f>
        <v>27</v>
      </c>
      <c r="B33" s="9" t="str">
        <f ca="1">VLOOKUP('pořadí-čas'!$A28,'Startovní listina'!$A$7:$G$316,2,0)</f>
        <v>Trnka</v>
      </c>
      <c r="C33" s="9" t="str">
        <f ca="1">VLOOKUP('pořadí-čas'!$A28,'Startovní listina'!$A$7:$G$316,3,0)</f>
        <v>Michal</v>
      </c>
      <c r="D33" s="11" t="str">
        <f ca="1">VLOOKUP('pořadí-čas'!$A28,'Startovní listina'!$A$7:$G$316,5,0)</f>
        <v>1994</v>
      </c>
      <c r="E33" s="31" t="str">
        <f ca="1">VLOOKUP('pořadí-čas'!$A28,'Startovní listina'!$A$7:$G$316,4,0)</f>
        <v>Trnkiss na tripu</v>
      </c>
      <c r="F33" s="7">
        <f ca="1">VLOOKUP('pořadí-čas'!$A28,'Startovní listina'!$A$7:$G$316,1,0)</f>
        <v>42</v>
      </c>
      <c r="G33" s="7" t="str">
        <f ca="1">VLOOKUP('pořadí-čas'!$A28,'Startovní listina'!$A$7:$G$316,6,0)</f>
        <v>A</v>
      </c>
      <c r="H33" s="11" t="str">
        <f ca="1">VLOOKUP('pořadí-čas'!$A28,'pořadí-čas'!$A:$I,6,0)</f>
        <v>43:13</v>
      </c>
    </row>
    <row r="34" spans="1:8">
      <c r="A34" s="7">
        <f ca="1">VLOOKUP('pořadí-čas'!$A29,'pořadí-čas'!$A:$I,2,0)</f>
        <v>28</v>
      </c>
      <c r="B34" s="9" t="str">
        <f ca="1">VLOOKUP('pořadí-čas'!$A29,'Startovní listina'!$A$7:$G$316,2,0)</f>
        <v>Výborný</v>
      </c>
      <c r="C34" s="9" t="str">
        <f ca="1">VLOOKUP('pořadí-čas'!$A29,'Startovní listina'!$A$7:$G$316,3,0)</f>
        <v>Michal</v>
      </c>
      <c r="D34" s="11" t="str">
        <f ca="1">VLOOKUP('pořadí-čas'!$A29,'Startovní listina'!$A$7:$G$316,5,0)</f>
        <v>1983</v>
      </c>
      <c r="E34" s="31" t="str">
        <f ca="1">VLOOKUP('pořadí-čas'!$A29,'Startovní listina'!$A$7:$G$316,4,0)</f>
        <v>GP Kolín</v>
      </c>
      <c r="F34" s="7">
        <f ca="1">VLOOKUP('pořadí-čas'!$A29,'Startovní listina'!$A$7:$G$316,1,0)</f>
        <v>89</v>
      </c>
      <c r="G34" s="7" t="str">
        <f ca="1">VLOOKUP('pořadí-čas'!$A29,'Startovní listina'!$A$7:$G$316,6,0)</f>
        <v>A</v>
      </c>
      <c r="H34" s="11" t="str">
        <f ca="1">VLOOKUP('pořadí-čas'!$A29,'pořadí-čas'!$A:$I,6,0)</f>
        <v>43:23</v>
      </c>
    </row>
    <row r="35" spans="1:8">
      <c r="A35" s="7">
        <f ca="1">VLOOKUP('pořadí-čas'!$A30,'pořadí-čas'!$A:$I,2,0)</f>
        <v>29</v>
      </c>
      <c r="B35" s="9" t="str">
        <f ca="1">VLOOKUP('pořadí-čas'!$A30,'Startovní listina'!$A$7:$G$316,2,0)</f>
        <v>Kroužilová</v>
      </c>
      <c r="C35" s="9" t="str">
        <f ca="1">VLOOKUP('pořadí-čas'!$A30,'Startovní listina'!$A$7:$G$316,3,0)</f>
        <v>Iva</v>
      </c>
      <c r="D35" s="11" t="str">
        <f ca="1">VLOOKUP('pořadí-čas'!$A30,'Startovní listina'!$A$7:$G$316,5,0)</f>
        <v>1977</v>
      </c>
      <c r="E35" s="31" t="str">
        <f ca="1">VLOOKUP('pořadí-čas'!$A30,'Startovní listina'!$A$7:$G$316,4,0)</f>
        <v>TJ Sokol Kolín – atletika, GP Kolín</v>
      </c>
      <c r="F35" s="7">
        <f ca="1">VLOOKUP('pořadí-čas'!$A30,'Startovní listina'!$A$7:$G$316,1,0)</f>
        <v>27</v>
      </c>
      <c r="G35" s="7" t="str">
        <f ca="1">VLOOKUP('pořadí-čas'!$A30,'Startovní listina'!$A$7:$G$316,6,0)</f>
        <v>G</v>
      </c>
      <c r="H35" s="11" t="str">
        <f ca="1">VLOOKUP('pořadí-čas'!$A30,'pořadí-čas'!$A:$I,6,0)</f>
        <v>43:34</v>
      </c>
    </row>
    <row r="36" spans="1:8">
      <c r="A36" s="7">
        <f ca="1">VLOOKUP('pořadí-čas'!$A31,'pořadí-čas'!$A:$I,2,0)</f>
        <v>30</v>
      </c>
      <c r="B36" s="9" t="str">
        <f ca="1">VLOOKUP('pořadí-čas'!$A31,'Startovní listina'!$A$7:$G$316,2,0)</f>
        <v>Prchal</v>
      </c>
      <c r="C36" s="9" t="str">
        <f ca="1">VLOOKUP('pořadí-čas'!$A31,'Startovní listina'!$A$7:$G$316,3,0)</f>
        <v>Pavel</v>
      </c>
      <c r="D36" s="11" t="str">
        <f ca="1">VLOOKUP('pořadí-čas'!$A31,'Startovní listina'!$A$7:$G$316,5,0)</f>
        <v>1959</v>
      </c>
      <c r="E36" s="31" t="str">
        <f ca="1">VLOOKUP('pořadí-čas'!$A31,'Startovní listina'!$A$7:$G$316,4,0)</f>
        <v>GP Kolín</v>
      </c>
      <c r="F36" s="7">
        <f ca="1">VLOOKUP('pořadí-čas'!$A31,'Startovní listina'!$A$7:$G$316,1,0)</f>
        <v>77</v>
      </c>
      <c r="G36" s="7" t="str">
        <f ca="1">VLOOKUP('pořadí-čas'!$A31,'Startovní listina'!$A$7:$G$316,6,0)</f>
        <v>D</v>
      </c>
      <c r="H36" s="11" t="str">
        <f ca="1">VLOOKUP('pořadí-čas'!$A31,'pořadí-čas'!$A:$I,6,0)</f>
        <v>43:41</v>
      </c>
    </row>
    <row r="37" spans="1:8">
      <c r="A37" s="7">
        <f ca="1">VLOOKUP('pořadí-čas'!$A32,'pořadí-čas'!$A:$I,2,0)</f>
        <v>31</v>
      </c>
      <c r="B37" s="9" t="str">
        <f ca="1">VLOOKUP('pořadí-čas'!$A32,'Startovní listina'!$A$7:$G$316,2,0)</f>
        <v>Vít</v>
      </c>
      <c r="C37" s="9" t="str">
        <f ca="1">VLOOKUP('pořadí-čas'!$A32,'Startovní listina'!$A$7:$G$316,3,0)</f>
        <v>Jiří</v>
      </c>
      <c r="D37" s="11" t="str">
        <f ca="1">VLOOKUP('pořadí-čas'!$A32,'Startovní listina'!$A$7:$G$316,5,0)</f>
        <v>1979</v>
      </c>
      <c r="E37" s="31" t="str">
        <f ca="1">VLOOKUP('pořadí-čas'!$A32,'Startovní listina'!$A$7:$G$316,4,0)</f>
        <v>-</v>
      </c>
      <c r="F37" s="7">
        <f ca="1">VLOOKUP('pořadí-čas'!$A32,'Startovní listina'!$A$7:$G$316,1,0)</f>
        <v>10</v>
      </c>
      <c r="G37" s="7" t="str">
        <f ca="1">VLOOKUP('pořadí-čas'!$A32,'Startovní listina'!$A$7:$G$316,6,0)</f>
        <v>B</v>
      </c>
      <c r="H37" s="11" t="str">
        <f ca="1">VLOOKUP('pořadí-čas'!$A32,'pořadí-čas'!$A:$I,6,0)</f>
        <v>43:42</v>
      </c>
    </row>
    <row r="38" spans="1:8">
      <c r="A38" s="7">
        <f ca="1">VLOOKUP('pořadí-čas'!$A33,'pořadí-čas'!$A:$I,2,0)</f>
        <v>32</v>
      </c>
      <c r="B38" s="9" t="str">
        <f ca="1">VLOOKUP('pořadí-čas'!$A33,'Startovní listina'!$A$7:$G$316,2,0)</f>
        <v>Staněk</v>
      </c>
      <c r="C38" s="9" t="str">
        <f ca="1">VLOOKUP('pořadí-čas'!$A33,'Startovní listina'!$A$7:$G$316,3,0)</f>
        <v>Oldřich Tomáš</v>
      </c>
      <c r="D38" s="11" t="str">
        <f ca="1">VLOOKUP('pořadí-čas'!$A33,'Startovní listina'!$A$7:$G$316,5,0)</f>
        <v>1982</v>
      </c>
      <c r="E38" s="31" t="str">
        <f ca="1">VLOOKUP('pořadí-čas'!$A33,'Startovní listina'!$A$7:$G$316,4,0)</f>
        <v>GP Kolín</v>
      </c>
      <c r="F38" s="7">
        <f ca="1">VLOOKUP('pořadí-čas'!$A33,'Startovní listina'!$A$7:$G$316,1,0)</f>
        <v>49</v>
      </c>
      <c r="G38" s="7" t="str">
        <f ca="1">VLOOKUP('pořadí-čas'!$A33,'Startovní listina'!$A$7:$G$316,6,0)</f>
        <v>A</v>
      </c>
      <c r="H38" s="11" t="str">
        <f ca="1">VLOOKUP('pořadí-čas'!$A33,'pořadí-čas'!$A:$I,6,0)</f>
        <v>43:59</v>
      </c>
    </row>
    <row r="39" spans="1:8">
      <c r="A39" s="7">
        <f ca="1">VLOOKUP('pořadí-čas'!$A34,'pořadí-čas'!$A:$I,2,0)</f>
        <v>33</v>
      </c>
      <c r="B39" s="9" t="str">
        <f ca="1">VLOOKUP('pořadí-čas'!$A34,'Startovní listina'!$A$7:$G$316,2,0)</f>
        <v xml:space="preserve">Paulů </v>
      </c>
      <c r="C39" s="9" t="str">
        <f ca="1">VLOOKUP('pořadí-čas'!$A34,'Startovní listina'!$A$7:$G$316,3,0)</f>
        <v>Blanka</v>
      </c>
      <c r="D39" s="11" t="str">
        <f ca="1">VLOOKUP('pořadí-čas'!$A34,'Startovní listina'!$A$7:$G$316,5,0)</f>
        <v>1954</v>
      </c>
      <c r="E39" s="31" t="str">
        <f ca="1">VLOOKUP('pořadí-čas'!$A34,'Startovní listina'!$A$7:$G$316,4,0)</f>
        <v>Maraton Stav Úpice</v>
      </c>
      <c r="F39" s="7">
        <f ca="1">VLOOKUP('pořadí-čas'!$A34,'Startovní listina'!$A$7:$G$316,1,0)</f>
        <v>16</v>
      </c>
      <c r="G39" s="7" t="str">
        <f ca="1">VLOOKUP('pořadí-čas'!$A34,'Startovní listina'!$A$7:$G$316,6,0)</f>
        <v>CH</v>
      </c>
      <c r="H39" s="11" t="str">
        <f ca="1">VLOOKUP('pořadí-čas'!$A34,'pořadí-čas'!$A:$I,6,0)</f>
        <v>44:04</v>
      </c>
    </row>
    <row r="40" spans="1:8">
      <c r="A40" s="7">
        <f ca="1">VLOOKUP('pořadí-čas'!$A35,'pořadí-čas'!$A:$I,2,0)</f>
        <v>34</v>
      </c>
      <c r="B40" s="9" t="str">
        <f ca="1">VLOOKUP('pořadí-čas'!$A35,'Startovní listina'!$A$7:$G$316,2,0)</f>
        <v>Kysilka</v>
      </c>
      <c r="C40" s="9" t="str">
        <f ca="1">VLOOKUP('pořadí-čas'!$A35,'Startovní listina'!$A$7:$G$316,3,0)</f>
        <v>Vratislav</v>
      </c>
      <c r="D40" s="11" t="str">
        <f ca="1">VLOOKUP('pořadí-čas'!$A35,'Startovní listina'!$A$7:$G$316,5,0)</f>
        <v>1978</v>
      </c>
      <c r="E40" s="31" t="str">
        <f ca="1">VLOOKUP('pořadí-čas'!$A35,'Startovní listina'!$A$7:$G$316,4,0)</f>
        <v>GP Kolín</v>
      </c>
      <c r="F40" s="7">
        <f ca="1">VLOOKUP('pořadí-čas'!$A35,'Startovní listina'!$A$7:$G$316,1,0)</f>
        <v>44</v>
      </c>
      <c r="G40" s="7" t="str">
        <f ca="1">VLOOKUP('pořadí-čas'!$A35,'Startovní listina'!$A$7:$G$316,6,0)</f>
        <v>B</v>
      </c>
      <c r="H40" s="11" t="str">
        <f ca="1">VLOOKUP('pořadí-čas'!$A35,'pořadí-čas'!$A:$I,6,0)</f>
        <v>44:06</v>
      </c>
    </row>
    <row r="41" spans="1:8">
      <c r="A41" s="7">
        <f ca="1">VLOOKUP('pořadí-čas'!$A36,'pořadí-čas'!$A:$I,2,0)</f>
        <v>35</v>
      </c>
      <c r="B41" s="9" t="str">
        <f ca="1">VLOOKUP('pořadí-čas'!$A36,'Startovní listina'!$A$7:$G$316,2,0)</f>
        <v>Hampejsová</v>
      </c>
      <c r="C41" s="9" t="str">
        <f ca="1">VLOOKUP('pořadí-čas'!$A36,'Startovní listina'!$A$7:$G$316,3,0)</f>
        <v>Martina</v>
      </c>
      <c r="D41" s="11" t="str">
        <f ca="1">VLOOKUP('pořadí-čas'!$A36,'Startovní listina'!$A$7:$G$316,5,0)</f>
        <v>1972</v>
      </c>
      <c r="E41" s="31" t="str">
        <f ca="1">VLOOKUP('pořadí-čas'!$A36,'Startovní listina'!$A$7:$G$316,4,0)</f>
        <v>Šneci na MAX</v>
      </c>
      <c r="F41" s="7">
        <f ca="1">VLOOKUP('pořadí-čas'!$A36,'Startovní listina'!$A$7:$G$316,1,0)</f>
        <v>30</v>
      </c>
      <c r="G41" s="7" t="str">
        <f ca="1">VLOOKUP('pořadí-čas'!$A36,'Startovní listina'!$A$7:$G$316,6,0)</f>
        <v>H</v>
      </c>
      <c r="H41" s="11" t="str">
        <f ca="1">VLOOKUP('pořadí-čas'!$A36,'pořadí-čas'!$A:$I,6,0)</f>
        <v>44:11</v>
      </c>
    </row>
    <row r="42" spans="1:8">
      <c r="A42" s="7">
        <f ca="1">VLOOKUP('pořadí-čas'!$A37,'pořadí-čas'!$A:$I,2,0)</f>
        <v>36</v>
      </c>
      <c r="B42" s="9" t="str">
        <f ca="1">VLOOKUP('pořadí-čas'!$A37,'Startovní listina'!$A$7:$G$316,2,0)</f>
        <v>Moravcová</v>
      </c>
      <c r="C42" s="9" t="str">
        <f ca="1">VLOOKUP('pořadí-čas'!$A37,'Startovní listina'!$A$7:$G$316,3,0)</f>
        <v>Koleta</v>
      </c>
      <c r="D42" s="11" t="str">
        <f ca="1">VLOOKUP('pořadí-čas'!$A37,'Startovní listina'!$A$7:$G$316,5,0)</f>
        <v>2001</v>
      </c>
      <c r="E42" s="31" t="str">
        <f ca="1">VLOOKUP('pořadí-čas'!$A37,'Startovní listina'!$A$7:$G$316,4,0)</f>
        <v>-</v>
      </c>
      <c r="F42" s="7">
        <f ca="1">VLOOKUP('pořadí-čas'!$A37,'Startovní listina'!$A$7:$G$316,1,0)</f>
        <v>59</v>
      </c>
      <c r="G42" s="7" t="str">
        <f ca="1">VLOOKUP('pořadí-čas'!$A37,'Startovní listina'!$A$7:$G$316,6,0)</f>
        <v>F</v>
      </c>
      <c r="H42" s="11" t="str">
        <f ca="1">VLOOKUP('pořadí-čas'!$A37,'pořadí-čas'!$A:$I,6,0)</f>
        <v>44:16</v>
      </c>
    </row>
    <row r="43" spans="1:8">
      <c r="A43" s="7">
        <f ca="1">VLOOKUP('pořadí-čas'!$A38,'pořadí-čas'!$A:$I,2,0)</f>
        <v>37</v>
      </c>
      <c r="B43" s="9" t="str">
        <f ca="1">VLOOKUP('pořadí-čas'!$A38,'Startovní listina'!$A$7:$G$316,2,0)</f>
        <v>Kaplan</v>
      </c>
      <c r="C43" s="9" t="str">
        <f ca="1">VLOOKUP('pořadí-čas'!$A38,'Startovní listina'!$A$7:$G$316,3,0)</f>
        <v>Daniel</v>
      </c>
      <c r="D43" s="11" t="str">
        <f ca="1">VLOOKUP('pořadí-čas'!$A38,'Startovní listina'!$A$7:$G$316,5,0)</f>
        <v>1977</v>
      </c>
      <c r="E43" s="31" t="str">
        <f ca="1">VLOOKUP('pořadí-čas'!$A38,'Startovní listina'!$A$7:$G$316,4,0)</f>
        <v>Běhej Poděbrady</v>
      </c>
      <c r="F43" s="7">
        <f ca="1">VLOOKUP('pořadí-čas'!$A38,'Startovní listina'!$A$7:$G$316,1,0)</f>
        <v>25</v>
      </c>
      <c r="G43" s="7" t="str">
        <f ca="1">VLOOKUP('pořadí-čas'!$A38,'Startovní listina'!$A$7:$G$316,6,0)</f>
        <v>B</v>
      </c>
      <c r="H43" s="11" t="str">
        <f ca="1">VLOOKUP('pořadí-čas'!$A38,'pořadí-čas'!$A:$I,6,0)</f>
        <v>44:35</v>
      </c>
    </row>
    <row r="44" spans="1:8">
      <c r="A44" s="7">
        <f ca="1">VLOOKUP('pořadí-čas'!$A39,'pořadí-čas'!$A:$I,2,0)</f>
        <v>38</v>
      </c>
      <c r="B44" s="9" t="str">
        <f ca="1">VLOOKUP('pořadí-čas'!$A39,'Startovní listina'!$A$7:$G$316,2,0)</f>
        <v xml:space="preserve">Brunclíková </v>
      </c>
      <c r="C44" s="9" t="str">
        <f ca="1">VLOOKUP('pořadí-čas'!$A39,'Startovní listina'!$A$7:$G$316,3,0)</f>
        <v>Veronika</v>
      </c>
      <c r="D44" s="11" t="str">
        <f ca="1">VLOOKUP('pořadí-čas'!$A39,'Startovní listina'!$A$7:$G$316,5,0)</f>
        <v>2001</v>
      </c>
      <c r="E44" s="31" t="str">
        <f ca="1">VLOOKUP('pořadí-čas'!$A39,'Startovní listina'!$A$7:$G$316,4,0)</f>
        <v>-</v>
      </c>
      <c r="F44" s="7">
        <f ca="1">VLOOKUP('pořadí-čas'!$A39,'Startovní listina'!$A$7:$G$316,1,0)</f>
        <v>8</v>
      </c>
      <c r="G44" s="7" t="str">
        <f ca="1">VLOOKUP('pořadí-čas'!$A39,'Startovní listina'!$A$7:$G$316,6,0)</f>
        <v>F</v>
      </c>
      <c r="H44" s="11" t="str">
        <f ca="1">VLOOKUP('pořadí-čas'!$A39,'pořadí-čas'!$A:$I,6,0)</f>
        <v>44:40</v>
      </c>
    </row>
    <row r="45" spans="1:8">
      <c r="A45" s="7">
        <f ca="1">VLOOKUP('pořadí-čas'!$A40,'pořadí-čas'!$A:$I,2,0)</f>
        <v>39</v>
      </c>
      <c r="B45" s="9" t="str">
        <f ca="1">VLOOKUP('pořadí-čas'!$A40,'Startovní listina'!$A$7:$G$316,2,0)</f>
        <v>Němec</v>
      </c>
      <c r="C45" s="9" t="str">
        <f ca="1">VLOOKUP('pořadí-čas'!$A40,'Startovní listina'!$A$7:$G$316,3,0)</f>
        <v>Arnošt</v>
      </c>
      <c r="D45" s="11" t="str">
        <f ca="1">VLOOKUP('pořadí-čas'!$A40,'Startovní listina'!$A$7:$G$316,5,0)</f>
        <v>1968</v>
      </c>
      <c r="E45" s="31" t="str">
        <f ca="1">VLOOKUP('pořadí-čas'!$A40,'Startovní listina'!$A$7:$G$316,4,0)</f>
        <v>Kolín</v>
      </c>
      <c r="F45" s="7">
        <f ca="1">VLOOKUP('pořadí-čas'!$A40,'Startovní listina'!$A$7:$G$316,1,0)</f>
        <v>48</v>
      </c>
      <c r="G45" s="7" t="str">
        <f ca="1">VLOOKUP('pořadí-čas'!$A40,'Startovní listina'!$A$7:$G$316,6,0)</f>
        <v>C</v>
      </c>
      <c r="H45" s="11" t="str">
        <f ca="1">VLOOKUP('pořadí-čas'!$A40,'pořadí-čas'!$A:$I,6,0)</f>
        <v>44:58</v>
      </c>
    </row>
    <row r="46" spans="1:8">
      <c r="A46" s="7">
        <f ca="1">VLOOKUP('pořadí-čas'!$A41,'pořadí-čas'!$A:$I,2,0)</f>
        <v>40</v>
      </c>
      <c r="B46" s="9" t="str">
        <f ca="1">VLOOKUP('pořadí-čas'!$A41,'Startovní listina'!$A$7:$G$316,2,0)</f>
        <v>Vrána</v>
      </c>
      <c r="C46" s="9" t="str">
        <f ca="1">VLOOKUP('pořadí-čas'!$A41,'Startovní listina'!$A$7:$G$316,3,0)</f>
        <v>Miroslav</v>
      </c>
      <c r="D46" s="11" t="str">
        <f ca="1">VLOOKUP('pořadí-čas'!$A41,'Startovní listina'!$A$7:$G$316,5,0)</f>
        <v>1986</v>
      </c>
      <c r="E46" s="31" t="str">
        <f ca="1">VLOOKUP('pořadí-čas'!$A41,'Startovní listina'!$A$7:$G$316,4,0)</f>
        <v>-</v>
      </c>
      <c r="F46" s="7">
        <f ca="1">VLOOKUP('pořadí-čas'!$A41,'Startovní listina'!$A$7:$G$316,1,0)</f>
        <v>22</v>
      </c>
      <c r="G46" s="7" t="str">
        <f ca="1">VLOOKUP('pořadí-čas'!$A41,'Startovní listina'!$A$7:$G$316,6,0)</f>
        <v>A</v>
      </c>
      <c r="H46" s="11" t="str">
        <f ca="1">VLOOKUP('pořadí-čas'!$A41,'pořadí-čas'!$A:$I,6,0)</f>
        <v>45:14</v>
      </c>
    </row>
    <row r="47" spans="1:8">
      <c r="A47" s="7">
        <f ca="1">VLOOKUP('pořadí-čas'!$A42,'pořadí-čas'!$A:$I,2,0)</f>
        <v>41</v>
      </c>
      <c r="B47" s="9" t="str">
        <f ca="1">VLOOKUP('pořadí-čas'!$A42,'Startovní listina'!$A$7:$G$316,2,0)</f>
        <v>Kubišta</v>
      </c>
      <c r="C47" s="9" t="str">
        <f ca="1">VLOOKUP('pořadí-čas'!$A42,'Startovní listina'!$A$7:$G$316,3,0)</f>
        <v>Petr</v>
      </c>
      <c r="D47" s="11" t="str">
        <f ca="1">VLOOKUP('pořadí-čas'!$A42,'Startovní listina'!$A$7:$G$316,5,0)</f>
        <v>1965</v>
      </c>
      <c r="E47" s="31" t="str">
        <f ca="1">VLOOKUP('pořadí-čas'!$A42,'Startovní listina'!$A$7:$G$316,4,0)</f>
        <v>TJ Sokol Kolín – atletika</v>
      </c>
      <c r="F47" s="7">
        <f ca="1">VLOOKUP('pořadí-čas'!$A42,'Startovní listina'!$A$7:$G$316,1,0)</f>
        <v>2</v>
      </c>
      <c r="G47" s="7" t="str">
        <f ca="1">VLOOKUP('pořadí-čas'!$A42,'Startovní listina'!$A$7:$G$316,6,0)</f>
        <v>C</v>
      </c>
      <c r="H47" s="11" t="str">
        <f ca="1">VLOOKUP('pořadí-čas'!$A42,'pořadí-čas'!$A:$I,6,0)</f>
        <v>45:38</v>
      </c>
    </row>
    <row r="48" spans="1:8">
      <c r="A48" s="7">
        <f ca="1">VLOOKUP('pořadí-čas'!$A43,'pořadí-čas'!$A:$I,2,0)</f>
        <v>42</v>
      </c>
      <c r="B48" s="9" t="str">
        <f ca="1">VLOOKUP('pořadí-čas'!$A43,'Startovní listina'!$A$7:$G$316,2,0)</f>
        <v>Radoměřský</v>
      </c>
      <c r="C48" s="9" t="str">
        <f ca="1">VLOOKUP('pořadí-čas'!$A43,'Startovní listina'!$A$7:$G$316,3,0)</f>
        <v>Jan</v>
      </c>
      <c r="D48" s="11" t="str">
        <f ca="1">VLOOKUP('pořadí-čas'!$A43,'Startovní listina'!$A$7:$G$316,5,0)</f>
        <v>1977</v>
      </c>
      <c r="E48" s="31" t="str">
        <f ca="1">VLOOKUP('pořadí-čas'!$A43,'Startovní listina'!$A$7:$G$316,4,0)</f>
        <v>Šneci v běhu</v>
      </c>
      <c r="F48" s="7">
        <f ca="1">VLOOKUP('pořadí-čas'!$A43,'Startovní listina'!$A$7:$G$316,1,0)</f>
        <v>53</v>
      </c>
      <c r="G48" s="7" t="str">
        <f ca="1">VLOOKUP('pořadí-čas'!$A43,'Startovní listina'!$A$7:$G$316,6,0)</f>
        <v>B</v>
      </c>
      <c r="H48" s="11" t="str">
        <f ca="1">VLOOKUP('pořadí-čas'!$A43,'pořadí-čas'!$A:$I,6,0)</f>
        <v>46:29</v>
      </c>
    </row>
    <row r="49" spans="1:8">
      <c r="A49" s="7">
        <f ca="1">VLOOKUP('pořadí-čas'!$A44,'pořadí-čas'!$A:$I,2,0)</f>
        <v>43</v>
      </c>
      <c r="B49" s="9" t="str">
        <f ca="1">VLOOKUP('pořadí-čas'!$A44,'Startovní listina'!$A$7:$G$316,2,0)</f>
        <v>Černovský</v>
      </c>
      <c r="C49" s="9" t="str">
        <f ca="1">VLOOKUP('pořadí-čas'!$A44,'Startovní listina'!$A$7:$G$316,3,0)</f>
        <v>Radek</v>
      </c>
      <c r="D49" s="11" t="str">
        <f ca="1">VLOOKUP('pořadí-čas'!$A44,'Startovní listina'!$A$7:$G$316,5,0)</f>
        <v>1982</v>
      </c>
      <c r="E49" s="31" t="str">
        <f ca="1">VLOOKUP('pořadí-čas'!$A44,'Startovní listina'!$A$7:$G$316,4,0)</f>
        <v>Kutná Hora</v>
      </c>
      <c r="F49" s="7">
        <f ca="1">VLOOKUP('pořadí-čas'!$A44,'Startovní listina'!$A$7:$G$316,1,0)</f>
        <v>36</v>
      </c>
      <c r="G49" s="7" t="str">
        <f ca="1">VLOOKUP('pořadí-čas'!$A44,'Startovní listina'!$A$7:$G$316,6,0)</f>
        <v>A</v>
      </c>
      <c r="H49" s="11" t="str">
        <f ca="1">VLOOKUP('pořadí-čas'!$A44,'pořadí-čas'!$A:$I,6,0)</f>
        <v>47:29</v>
      </c>
    </row>
    <row r="50" spans="1:8">
      <c r="A50" s="7">
        <f ca="1">VLOOKUP('pořadí-čas'!$A45,'pořadí-čas'!$A:$I,2,0)</f>
        <v>44</v>
      </c>
      <c r="B50" s="9" t="str">
        <f ca="1">VLOOKUP('pořadí-čas'!$A45,'Startovní listina'!$A$7:$G$316,2,0)</f>
        <v>Tkáč</v>
      </c>
      <c r="C50" s="9" t="str">
        <f ca="1">VLOOKUP('pořadí-čas'!$A45,'Startovní listina'!$A$7:$G$316,3,0)</f>
        <v>Milan</v>
      </c>
      <c r="D50" s="11" t="str">
        <f ca="1">VLOOKUP('pořadí-čas'!$A45,'Startovní listina'!$A$7:$G$316,5,0)</f>
        <v>1986</v>
      </c>
      <c r="E50" s="31" t="str">
        <f ca="1">VLOOKUP('pořadí-čas'!$A45,'Startovní listina'!$A$7:$G$316,4,0)</f>
        <v>Kolín</v>
      </c>
      <c r="F50" s="7">
        <f ca="1">VLOOKUP('pořadí-čas'!$A45,'Startovní listina'!$A$7:$G$316,1,0)</f>
        <v>76</v>
      </c>
      <c r="G50" s="7" t="str">
        <f ca="1">VLOOKUP('pořadí-čas'!$A45,'Startovní listina'!$A$7:$G$316,6,0)</f>
        <v>A</v>
      </c>
      <c r="H50" s="11" t="str">
        <f ca="1">VLOOKUP('pořadí-čas'!$A45,'pořadí-čas'!$A:$I,6,0)</f>
        <v>47:32</v>
      </c>
    </row>
    <row r="51" spans="1:8">
      <c r="A51" s="7">
        <f ca="1">VLOOKUP('pořadí-čas'!$A46,'pořadí-čas'!$A:$I,2,0)</f>
        <v>45</v>
      </c>
      <c r="B51" s="9" t="str">
        <f ca="1">VLOOKUP('pořadí-čas'!$A46,'Startovní listina'!$A$7:$G$316,2,0)</f>
        <v>Potužák</v>
      </c>
      <c r="C51" s="9" t="str">
        <f ca="1">VLOOKUP('pořadí-čas'!$A46,'Startovní listina'!$A$7:$G$316,3,0)</f>
        <v>Miloš</v>
      </c>
      <c r="D51" s="11" t="str">
        <f ca="1">VLOOKUP('pořadí-čas'!$A46,'Startovní listina'!$A$7:$G$316,5,0)</f>
        <v>1953</v>
      </c>
      <c r="E51" s="31" t="str">
        <f ca="1">VLOOKUP('pořadí-čas'!$A46,'Startovní listina'!$A$7:$G$316,4,0)</f>
        <v>Bakov nad Jizerou</v>
      </c>
      <c r="F51" s="7">
        <f ca="1">VLOOKUP('pořadí-čas'!$A46,'Startovní listina'!$A$7:$G$316,1,0)</f>
        <v>32</v>
      </c>
      <c r="G51" s="7" t="str">
        <f ca="1">VLOOKUP('pořadí-čas'!$A46,'Startovní listina'!$A$7:$G$316,6,0)</f>
        <v>D</v>
      </c>
      <c r="H51" s="11" t="str">
        <f ca="1">VLOOKUP('pořadí-čas'!$A46,'pořadí-čas'!$A:$I,6,0)</f>
        <v>47:42</v>
      </c>
    </row>
    <row r="52" spans="1:8">
      <c r="A52" s="7">
        <f ca="1">VLOOKUP('pořadí-čas'!$A47,'pořadí-čas'!$A:$I,2,0)</f>
        <v>46</v>
      </c>
      <c r="B52" s="9" t="str">
        <f ca="1">VLOOKUP('pořadí-čas'!$A47,'Startovní listina'!$A$7:$G$316,2,0)</f>
        <v>Kašpar</v>
      </c>
      <c r="C52" s="9" t="str">
        <f ca="1">VLOOKUP('pořadí-čas'!$A47,'Startovní listina'!$A$7:$G$316,3,0)</f>
        <v>Tomáš</v>
      </c>
      <c r="D52" s="11" t="str">
        <f ca="1">VLOOKUP('pořadí-čas'!$A47,'Startovní listina'!$A$7:$G$316,5,0)</f>
        <v>1971</v>
      </c>
      <c r="E52" s="31" t="str">
        <f ca="1">VLOOKUP('pořadí-čas'!$A47,'Startovní listina'!$A$7:$G$316,4,0)</f>
        <v>-</v>
      </c>
      <c r="F52" s="7">
        <f ca="1">VLOOKUP('pořadí-čas'!$A47,'Startovní listina'!$A$7:$G$316,1,0)</f>
        <v>66</v>
      </c>
      <c r="G52" s="7" t="str">
        <f ca="1">VLOOKUP('pořadí-čas'!$A47,'Startovní listina'!$A$7:$G$316,6,0)</f>
        <v>C</v>
      </c>
      <c r="H52" s="11" t="str">
        <f ca="1">VLOOKUP('pořadí-čas'!$A47,'pořadí-čas'!$A:$I,6,0)</f>
        <v>47:52</v>
      </c>
    </row>
    <row r="53" spans="1:8">
      <c r="A53" s="7">
        <f ca="1">VLOOKUP('pořadí-čas'!$A48,'pořadí-čas'!$A:$I,2,0)</f>
        <v>47</v>
      </c>
      <c r="B53" s="9" t="str">
        <f ca="1">VLOOKUP('pořadí-čas'!$A48,'Startovní listina'!$A$7:$G$316,2,0)</f>
        <v>Skalinová</v>
      </c>
      <c r="C53" s="9" t="str">
        <f ca="1">VLOOKUP('pořadí-čas'!$A48,'Startovní listina'!$A$7:$G$316,3,0)</f>
        <v>Kamila</v>
      </c>
      <c r="D53" s="11" t="str">
        <f ca="1">VLOOKUP('pořadí-čas'!$A48,'Startovní listina'!$A$7:$G$316,5,0)</f>
        <v>1974</v>
      </c>
      <c r="E53" s="31" t="str">
        <f ca="1">VLOOKUP('pořadí-čas'!$A48,'Startovní listina'!$A$7:$G$316,4,0)</f>
        <v>Kostelec nad Černými Lesy</v>
      </c>
      <c r="F53" s="7">
        <f ca="1">VLOOKUP('pořadí-čas'!$A48,'Startovní listina'!$A$7:$G$316,1,0)</f>
        <v>55</v>
      </c>
      <c r="G53" s="7" t="str">
        <f ca="1">VLOOKUP('pořadí-čas'!$A48,'Startovní listina'!$A$7:$G$316,6,0)</f>
        <v>H</v>
      </c>
      <c r="H53" s="11" t="str">
        <f ca="1">VLOOKUP('pořadí-čas'!$A48,'pořadí-čas'!$A:$I,6,0)</f>
        <v>47:56</v>
      </c>
    </row>
    <row r="54" spans="1:8">
      <c r="A54" s="7">
        <f ca="1">VLOOKUP('pořadí-čas'!$A49,'pořadí-čas'!$A:$I,2,0)</f>
        <v>48</v>
      </c>
      <c r="B54" s="9" t="str">
        <f ca="1">VLOOKUP('pořadí-čas'!$A49,'Startovní listina'!$A$7:$G$316,2,0)</f>
        <v>Pokorný</v>
      </c>
      <c r="C54" s="9" t="str">
        <f ca="1">VLOOKUP('pořadí-čas'!$A49,'Startovní listina'!$A$7:$G$316,3,0)</f>
        <v>Miroslav</v>
      </c>
      <c r="D54" s="11">
        <f ca="1">VLOOKUP('pořadí-čas'!$A49,'Startovní listina'!$A$7:$G$316,5,0)</f>
        <v>1960</v>
      </c>
      <c r="E54" s="31" t="str">
        <f ca="1">VLOOKUP('pořadí-čas'!$A49,'Startovní listina'!$A$7:$G$316,4,0)</f>
        <v>-</v>
      </c>
      <c r="F54" s="7">
        <f ca="1">VLOOKUP('pořadí-čas'!$A49,'Startovní listina'!$A$7:$G$316,1,0)</f>
        <v>70</v>
      </c>
      <c r="G54" s="7" t="str">
        <f ca="1">VLOOKUP('pořadí-čas'!$A49,'Startovní listina'!$A$7:$G$316,6,0)</f>
        <v>D</v>
      </c>
      <c r="H54" s="11" t="str">
        <f ca="1">VLOOKUP('pořadí-čas'!$A49,'pořadí-čas'!$A:$I,6,0)</f>
        <v>48:29</v>
      </c>
    </row>
    <row r="55" spans="1:8">
      <c r="A55" s="7">
        <f ca="1">VLOOKUP('pořadí-čas'!$A50,'pořadí-čas'!$A:$I,2,0)</f>
        <v>49</v>
      </c>
      <c r="B55" s="9" t="str">
        <f ca="1">VLOOKUP('pořadí-čas'!$A50,'Startovní listina'!$A$7:$G$316,2,0)</f>
        <v>Chwistek</v>
      </c>
      <c r="C55" s="9" t="str">
        <f ca="1">VLOOKUP('pořadí-čas'!$A50,'Startovní listina'!$A$7:$G$316,3,0)</f>
        <v>Libor</v>
      </c>
      <c r="D55" s="11" t="str">
        <f ca="1">VLOOKUP('pořadí-čas'!$A50,'Startovní listina'!$A$7:$G$316,5,0)</f>
        <v>1965</v>
      </c>
      <c r="E55" s="31" t="str">
        <f ca="1">VLOOKUP('pořadí-čas'!$A50,'Startovní listina'!$A$7:$G$316,4,0)</f>
        <v>GP Kolín</v>
      </c>
      <c r="F55" s="7">
        <f ca="1">VLOOKUP('pořadí-čas'!$A50,'Startovní listina'!$A$7:$G$316,1,0)</f>
        <v>69</v>
      </c>
      <c r="G55" s="7" t="str">
        <f ca="1">VLOOKUP('pořadí-čas'!$A50,'Startovní listina'!$A$7:$G$316,6,0)</f>
        <v>C</v>
      </c>
      <c r="H55" s="11" t="str">
        <f ca="1">VLOOKUP('pořadí-čas'!$A50,'pořadí-čas'!$A:$I,6,0)</f>
        <v>48:35</v>
      </c>
    </row>
    <row r="56" spans="1:8">
      <c r="A56" s="7">
        <f ca="1">VLOOKUP('pořadí-čas'!$A51,'pořadí-čas'!$A:$I,2,0)</f>
        <v>50</v>
      </c>
      <c r="B56" s="9" t="str">
        <f ca="1">VLOOKUP('pořadí-čas'!$A51,'Startovní listina'!$A$7:$G$316,2,0)</f>
        <v>Tábor</v>
      </c>
      <c r="C56" s="9" t="str">
        <f ca="1">VLOOKUP('pořadí-čas'!$A51,'Startovní listina'!$A$7:$G$316,3,0)</f>
        <v>Radim</v>
      </c>
      <c r="D56" s="11" t="str">
        <f ca="1">VLOOKUP('pořadí-čas'!$A51,'Startovní listina'!$A$7:$G$316,5,0)</f>
        <v>1992</v>
      </c>
      <c r="E56" s="31" t="str">
        <f ca="1">VLOOKUP('pořadí-čas'!$A51,'Startovní listina'!$A$7:$G$316,4,0)</f>
        <v>-</v>
      </c>
      <c r="F56" s="7">
        <f ca="1">VLOOKUP('pořadí-čas'!$A51,'Startovní listina'!$A$7:$G$316,1,0)</f>
        <v>85</v>
      </c>
      <c r="G56" s="7" t="str">
        <f ca="1">VLOOKUP('pořadí-čas'!$A51,'Startovní listina'!$A$7:$G$316,6,0)</f>
        <v>A</v>
      </c>
      <c r="H56" s="11" t="str">
        <f ca="1">VLOOKUP('pořadí-čas'!$A51,'pořadí-čas'!$A:$I,6,0)</f>
        <v>48:41</v>
      </c>
    </row>
    <row r="57" spans="1:8">
      <c r="A57" s="7">
        <f ca="1">VLOOKUP('pořadí-čas'!$A52,'pořadí-čas'!$A:$I,2,0)</f>
        <v>51</v>
      </c>
      <c r="B57" s="9" t="str">
        <f ca="1">VLOOKUP('pořadí-čas'!$A52,'Startovní listina'!$A$7:$G$316,2,0)</f>
        <v>Musílek</v>
      </c>
      <c r="C57" s="9" t="str">
        <f ca="1">VLOOKUP('pořadí-čas'!$A52,'Startovní listina'!$A$7:$G$316,3,0)</f>
        <v>Roman</v>
      </c>
      <c r="D57" s="11" t="str">
        <f ca="1">VLOOKUP('pořadí-čas'!$A52,'Startovní listina'!$A$7:$G$316,5,0)</f>
        <v>1978</v>
      </c>
      <c r="E57" s="31" t="str">
        <f ca="1">VLOOKUP('pořadí-čas'!$A52,'Startovní listina'!$A$7:$G$316,4,0)</f>
        <v>-</v>
      </c>
      <c r="F57" s="7">
        <f ca="1">VLOOKUP('pořadí-čas'!$A52,'Startovní listina'!$A$7:$G$316,1,0)</f>
        <v>40</v>
      </c>
      <c r="G57" s="7" t="str">
        <f ca="1">VLOOKUP('pořadí-čas'!$A52,'Startovní listina'!$A$7:$G$316,6,0)</f>
        <v>B</v>
      </c>
      <c r="H57" s="11" t="str">
        <f ca="1">VLOOKUP('pořadí-čas'!$A52,'pořadí-čas'!$A:$I,6,0)</f>
        <v>48:49</v>
      </c>
    </row>
    <row r="58" spans="1:8">
      <c r="A58" s="7">
        <f ca="1">VLOOKUP('pořadí-čas'!$A53,'pořadí-čas'!$A:$I,2,0)</f>
        <v>52</v>
      </c>
      <c r="B58" s="9" t="str">
        <f ca="1">VLOOKUP('pořadí-čas'!$A53,'Startovní listina'!$A$7:$G$316,2,0)</f>
        <v>Sajfrt</v>
      </c>
      <c r="C58" s="9" t="str">
        <f ca="1">VLOOKUP('pořadí-čas'!$A53,'Startovní listina'!$A$7:$G$316,3,0)</f>
        <v>David</v>
      </c>
      <c r="D58" s="11" t="str">
        <f ca="1">VLOOKUP('pořadí-čas'!$A53,'Startovní listina'!$A$7:$G$316,5,0)</f>
        <v>2006</v>
      </c>
      <c r="E58" s="31" t="str">
        <f ca="1">VLOOKUP('pořadí-čas'!$A53,'Startovní listina'!$A$7:$G$316,4,0)</f>
        <v>Poděbrady</v>
      </c>
      <c r="F58" s="7">
        <f ca="1">VLOOKUP('pořadí-čas'!$A53,'Startovní listina'!$A$7:$G$316,1,0)</f>
        <v>79</v>
      </c>
      <c r="G58" s="7" t="str">
        <f ca="1">VLOOKUP('pořadí-čas'!$A53,'Startovní listina'!$A$7:$G$316,6,0)</f>
        <v>A</v>
      </c>
      <c r="H58" s="11" t="str">
        <f ca="1">VLOOKUP('pořadí-čas'!$A53,'pořadí-čas'!$A:$I,6,0)</f>
        <v>48:58</v>
      </c>
    </row>
    <row r="59" spans="1:8">
      <c r="A59" s="7">
        <f ca="1">VLOOKUP('pořadí-čas'!$A54,'pořadí-čas'!$A:$I,2,0)</f>
        <v>53</v>
      </c>
      <c r="B59" s="9" t="str">
        <f ca="1">VLOOKUP('pořadí-čas'!$A54,'Startovní listina'!$A$7:$G$316,2,0)</f>
        <v>Sajfrt</v>
      </c>
      <c r="C59" s="9" t="str">
        <f ca="1">VLOOKUP('pořadí-čas'!$A54,'Startovní listina'!$A$7:$G$316,3,0)</f>
        <v>Tomáš</v>
      </c>
      <c r="D59" s="11" t="str">
        <f ca="1">VLOOKUP('pořadí-čas'!$A54,'Startovní listina'!$A$7:$G$316,5,0)</f>
        <v>1975</v>
      </c>
      <c r="E59" s="31" t="str">
        <f ca="1">VLOOKUP('pořadí-čas'!$A54,'Startovní listina'!$A$7:$G$316,4,0)</f>
        <v>Poděbrady</v>
      </c>
      <c r="F59" s="7">
        <f ca="1">VLOOKUP('pořadí-čas'!$A54,'Startovní listina'!$A$7:$G$316,1,0)</f>
        <v>81</v>
      </c>
      <c r="G59" s="7" t="str">
        <f ca="1">VLOOKUP('pořadí-čas'!$A54,'Startovní listina'!$A$7:$G$316,6,0)</f>
        <v>B</v>
      </c>
      <c r="H59" s="11" t="str">
        <f ca="1">VLOOKUP('pořadí-čas'!$A54,'pořadí-čas'!$A:$I,6,0)</f>
        <v>48:59</v>
      </c>
    </row>
    <row r="60" spans="1:8">
      <c r="A60" s="7">
        <f ca="1">VLOOKUP('pořadí-čas'!$A55,'pořadí-čas'!$A:$I,2,0)</f>
        <v>54</v>
      </c>
      <c r="B60" s="9" t="str">
        <f ca="1">VLOOKUP('pořadí-čas'!$A55,'Startovní listina'!$A$7:$G$316,2,0)</f>
        <v>Schovánek</v>
      </c>
      <c r="C60" s="9" t="str">
        <f ca="1">VLOOKUP('pořadí-čas'!$A55,'Startovní listina'!$A$7:$G$316,3,0)</f>
        <v>Milan</v>
      </c>
      <c r="D60" s="11" t="str">
        <f ca="1">VLOOKUP('pořadí-čas'!$A55,'Startovní listina'!$A$7:$G$316,5,0)</f>
        <v>1962</v>
      </c>
      <c r="E60" s="31" t="str">
        <f ca="1">VLOOKUP('pořadí-čas'!$A55,'Startovní listina'!$A$7:$G$316,4,0)</f>
        <v>Krčský Les B</v>
      </c>
      <c r="F60" s="7">
        <f ca="1">VLOOKUP('pořadí-čas'!$A55,'Startovní listina'!$A$7:$G$316,1,0)</f>
        <v>13</v>
      </c>
      <c r="G60" s="7" t="str">
        <f ca="1">VLOOKUP('pořadí-čas'!$A55,'Startovní listina'!$A$7:$G$316,6,0)</f>
        <v>C</v>
      </c>
      <c r="H60" s="11" t="str">
        <f ca="1">VLOOKUP('pořadí-čas'!$A55,'pořadí-čas'!$A:$I,6,0)</f>
        <v>49:37</v>
      </c>
    </row>
    <row r="61" spans="1:8">
      <c r="A61" s="7">
        <f ca="1">VLOOKUP('pořadí-čas'!$A56,'pořadí-čas'!$A:$I,2,0)</f>
        <v>55</v>
      </c>
      <c r="B61" s="9" t="str">
        <f ca="1">VLOOKUP('pořadí-čas'!$A56,'Startovní listina'!$A$7:$G$316,2,0)</f>
        <v xml:space="preserve">Valenta </v>
      </c>
      <c r="C61" s="9" t="str">
        <f ca="1">VLOOKUP('pořadí-čas'!$A56,'Startovní listina'!$A$7:$G$316,3,0)</f>
        <v>Michal</v>
      </c>
      <c r="D61" s="11" t="str">
        <f ca="1">VLOOKUP('pořadí-čas'!$A56,'Startovní listina'!$A$7:$G$316,5,0)</f>
        <v>1962</v>
      </c>
      <c r="E61" s="31" t="str">
        <f ca="1">VLOOKUP('pořadí-čas'!$A56,'Startovní listina'!$A$7:$G$316,4,0)</f>
        <v>Tužín</v>
      </c>
      <c r="F61" s="7">
        <f ca="1">VLOOKUP('pořadí-čas'!$A56,'Startovní listina'!$A$7:$G$316,1,0)</f>
        <v>18</v>
      </c>
      <c r="G61" s="7" t="str">
        <f ca="1">VLOOKUP('pořadí-čas'!$A56,'Startovní listina'!$A$7:$G$316,6,0)</f>
        <v>C</v>
      </c>
      <c r="H61" s="11" t="str">
        <f ca="1">VLOOKUP('pořadí-čas'!$A56,'pořadí-čas'!$A:$I,6,0)</f>
        <v>49:45</v>
      </c>
    </row>
    <row r="62" spans="1:8">
      <c r="A62" s="7">
        <f ca="1">VLOOKUP('pořadí-čas'!$A57,'pořadí-čas'!$A:$I,2,0)</f>
        <v>56</v>
      </c>
      <c r="B62" s="9" t="str">
        <f ca="1">VLOOKUP('pořadí-čas'!$A57,'Startovní listina'!$A$7:$G$316,2,0)</f>
        <v>Sybera</v>
      </c>
      <c r="C62" s="9" t="str">
        <f ca="1">VLOOKUP('pořadí-čas'!$A57,'Startovní listina'!$A$7:$G$316,3,0)</f>
        <v>Luděk</v>
      </c>
      <c r="D62" s="11" t="str">
        <f ca="1">VLOOKUP('pořadí-čas'!$A57,'Startovní listina'!$A$7:$G$316,5,0)</f>
        <v>1975</v>
      </c>
      <c r="E62" s="31" t="str">
        <f ca="1">VLOOKUP('pořadí-čas'!$A57,'Startovní listina'!$A$7:$G$316,4,0)</f>
        <v>-</v>
      </c>
      <c r="F62" s="7">
        <f ca="1">VLOOKUP('pořadí-čas'!$A57,'Startovní listina'!$A$7:$G$316,1,0)</f>
        <v>68</v>
      </c>
      <c r="G62" s="7" t="str">
        <f ca="1">VLOOKUP('pořadí-čas'!$A57,'Startovní listina'!$A$7:$G$316,6,0)</f>
        <v>B</v>
      </c>
      <c r="H62" s="11" t="str">
        <f ca="1">VLOOKUP('pořadí-čas'!$A57,'pořadí-čas'!$A:$I,6,0)</f>
        <v>49:56</v>
      </c>
    </row>
    <row r="63" spans="1:8">
      <c r="A63" s="7">
        <f ca="1">VLOOKUP('pořadí-čas'!$A58,'pořadí-čas'!$A:$I,2,0)</f>
        <v>57</v>
      </c>
      <c r="B63" s="9" t="str">
        <f ca="1">VLOOKUP('pořadí-čas'!$A58,'Startovní listina'!$A$7:$G$316,2,0)</f>
        <v>Laube</v>
      </c>
      <c r="C63" s="9" t="str">
        <f ca="1">VLOOKUP('pořadí-čas'!$A58,'Startovní listina'!$A$7:$G$316,3,0)</f>
        <v>Jan</v>
      </c>
      <c r="D63" s="11" t="str">
        <f ca="1">VLOOKUP('pořadí-čas'!$A58,'Startovní listina'!$A$7:$G$316,5,0)</f>
        <v>2001</v>
      </c>
      <c r="E63" s="31" t="str">
        <f ca="1">VLOOKUP('pořadí-čas'!$A58,'Startovní listina'!$A$7:$G$316,4,0)</f>
        <v>-</v>
      </c>
      <c r="F63" s="7">
        <f ca="1">VLOOKUP('pořadí-čas'!$A58,'Startovní listina'!$A$7:$G$316,1,0)</f>
        <v>64</v>
      </c>
      <c r="G63" s="7" t="str">
        <f ca="1">VLOOKUP('pořadí-čas'!$A58,'Startovní listina'!$A$7:$G$316,6,0)</f>
        <v>A</v>
      </c>
      <c r="H63" s="11" t="str">
        <f ca="1">VLOOKUP('pořadí-čas'!$A58,'pořadí-čas'!$A:$I,6,0)</f>
        <v>50:03</v>
      </c>
    </row>
    <row r="64" spans="1:8">
      <c r="A64" s="7">
        <f ca="1">VLOOKUP('pořadí-čas'!$A59,'pořadí-čas'!$A:$I,2,0)</f>
        <v>58</v>
      </c>
      <c r="B64" s="9" t="str">
        <f ca="1">VLOOKUP('pořadí-čas'!$A59,'Startovní listina'!$A$7:$G$316,2,0)</f>
        <v>Hrba</v>
      </c>
      <c r="C64" s="9" t="str">
        <f ca="1">VLOOKUP('pořadí-čas'!$A59,'Startovní listina'!$A$7:$G$316,3,0)</f>
        <v>Aleš</v>
      </c>
      <c r="D64" s="11" t="str">
        <f ca="1">VLOOKUP('pořadí-čas'!$A59,'Startovní listina'!$A$7:$G$316,5,0)</f>
        <v>1989</v>
      </c>
      <c r="E64" s="31" t="str">
        <f ca="1">VLOOKUP('pořadí-čas'!$A59,'Startovní listina'!$A$7:$G$316,4,0)</f>
        <v>Kickbox Klub Kutná Hora</v>
      </c>
      <c r="F64" s="7">
        <f ca="1">VLOOKUP('pořadí-čas'!$A59,'Startovní listina'!$A$7:$G$316,1,0)</f>
        <v>63</v>
      </c>
      <c r="G64" s="7" t="str">
        <f ca="1">VLOOKUP('pořadí-čas'!$A59,'Startovní listina'!$A$7:$G$316,6,0)</f>
        <v>A</v>
      </c>
      <c r="H64" s="11" t="str">
        <f ca="1">VLOOKUP('pořadí-čas'!$A59,'pořadí-čas'!$A:$I,6,0)</f>
        <v>50:04</v>
      </c>
    </row>
    <row r="65" spans="1:8">
      <c r="A65" s="7">
        <f ca="1">VLOOKUP('pořadí-čas'!$A60,'pořadí-čas'!$A:$I,2,0)</f>
        <v>59</v>
      </c>
      <c r="B65" s="9" t="str">
        <f ca="1">VLOOKUP('pořadí-čas'!$A60,'Startovní listina'!$A$7:$G$316,2,0)</f>
        <v>Štípek</v>
      </c>
      <c r="C65" s="9" t="str">
        <f ca="1">VLOOKUP('pořadí-čas'!$A60,'Startovní listina'!$A$7:$G$316,3,0)</f>
        <v>Roman</v>
      </c>
      <c r="D65" s="11" t="str">
        <f ca="1">VLOOKUP('pořadí-čas'!$A60,'Startovní listina'!$A$7:$G$316,5,0)</f>
        <v>1975</v>
      </c>
      <c r="E65" s="31" t="str">
        <f ca="1">VLOOKUP('pořadí-čas'!$A60,'Startovní listina'!$A$7:$G$316,4,0)</f>
        <v>EPIC team</v>
      </c>
      <c r="F65" s="7">
        <f ca="1">VLOOKUP('pořadí-čas'!$A60,'Startovní listina'!$A$7:$G$316,1,0)</f>
        <v>31</v>
      </c>
      <c r="G65" s="7" t="str">
        <f ca="1">VLOOKUP('pořadí-čas'!$A60,'Startovní listina'!$A$7:$G$316,6,0)</f>
        <v>B</v>
      </c>
      <c r="H65" s="11" t="str">
        <f ca="1">VLOOKUP('pořadí-čas'!$A60,'pořadí-čas'!$A:$I,6,0)</f>
        <v>50:15</v>
      </c>
    </row>
    <row r="66" spans="1:8">
      <c r="A66" s="7">
        <f ca="1">VLOOKUP('pořadí-čas'!$A61,'pořadí-čas'!$A:$I,2,0)</f>
        <v>60</v>
      </c>
      <c r="B66" s="9" t="str">
        <f ca="1">VLOOKUP('pořadí-čas'!$A61,'Startovní listina'!$A$7:$G$316,2,0)</f>
        <v>Černý</v>
      </c>
      <c r="C66" s="9" t="str">
        <f ca="1">VLOOKUP('pořadí-čas'!$A61,'Startovní listina'!$A$7:$G$316,3,0)</f>
        <v>Jan</v>
      </c>
      <c r="D66" s="11" t="str">
        <f ca="1">VLOOKUP('pořadí-čas'!$A61,'Startovní listina'!$A$7:$G$316,5,0)</f>
        <v>1979</v>
      </c>
      <c r="E66" s="31" t="str">
        <f ca="1">VLOOKUP('pořadí-čas'!$A61,'Startovní listina'!$A$7:$G$316,4,0)</f>
        <v>-</v>
      </c>
      <c r="F66" s="7">
        <f ca="1">VLOOKUP('pořadí-čas'!$A61,'Startovní listina'!$A$7:$G$316,1,0)</f>
        <v>82</v>
      </c>
      <c r="G66" s="7" t="str">
        <f ca="1">VLOOKUP('pořadí-čas'!$A61,'Startovní listina'!$A$7:$G$316,6,0)</f>
        <v>B</v>
      </c>
      <c r="H66" s="11" t="str">
        <f ca="1">VLOOKUP('pořadí-čas'!$A61,'pořadí-čas'!$A:$I,6,0)</f>
        <v>50:29</v>
      </c>
    </row>
    <row r="67" spans="1:8">
      <c r="A67" s="7">
        <f ca="1">VLOOKUP('pořadí-čas'!$A62,'pořadí-čas'!$A:$I,2,0)</f>
        <v>61</v>
      </c>
      <c r="B67" s="9" t="str">
        <f ca="1">VLOOKUP('pořadí-čas'!$A62,'Startovní listina'!$A$7:$G$316,2,0)</f>
        <v>Zeman</v>
      </c>
      <c r="C67" s="9" t="str">
        <f ca="1">VLOOKUP('pořadí-čas'!$A62,'Startovní listina'!$A$7:$G$316,3,0)</f>
        <v>Vladimír</v>
      </c>
      <c r="D67" s="11" t="str">
        <f ca="1">VLOOKUP('pořadí-čas'!$A62,'Startovní listina'!$A$7:$G$316,5,0)</f>
        <v>1959</v>
      </c>
      <c r="E67" s="31" t="str">
        <f ca="1">VLOOKUP('pořadí-čas'!$A62,'Startovní listina'!$A$7:$G$316,4,0)</f>
        <v>TJ Sokol Kolín – atletika</v>
      </c>
      <c r="F67" s="7">
        <f ca="1">VLOOKUP('pořadí-čas'!$A62,'Startovní listina'!$A$7:$G$316,1,0)</f>
        <v>45</v>
      </c>
      <c r="G67" s="7" t="str">
        <f ca="1">VLOOKUP('pořadí-čas'!$A62,'Startovní listina'!$A$7:$G$316,6,0)</f>
        <v>D</v>
      </c>
      <c r="H67" s="11" t="str">
        <f ca="1">VLOOKUP('pořadí-čas'!$A62,'pořadí-čas'!$A:$I,6,0)</f>
        <v>50:38</v>
      </c>
    </row>
    <row r="68" spans="1:8">
      <c r="A68" s="7">
        <f ca="1">VLOOKUP('pořadí-čas'!$A63,'pořadí-čas'!$A:$I,2,0)</f>
        <v>62</v>
      </c>
      <c r="B68" s="9" t="str">
        <f ca="1">VLOOKUP('pořadí-čas'!$A63,'Startovní listina'!$A$7:$G$316,2,0)</f>
        <v>Hromčík</v>
      </c>
      <c r="C68" s="9" t="str">
        <f ca="1">VLOOKUP('pořadí-čas'!$A63,'Startovní listina'!$A$7:$G$316,3,0)</f>
        <v>Karel</v>
      </c>
      <c r="D68" s="11" t="str">
        <f ca="1">VLOOKUP('pořadí-čas'!$A63,'Startovní listina'!$A$7:$G$316,5,0)</f>
        <v>1978</v>
      </c>
      <c r="E68" s="31" t="str">
        <f ca="1">VLOOKUP('pořadí-čas'!$A63,'Startovní listina'!$A$7:$G$316,4,0)</f>
        <v>-</v>
      </c>
      <c r="F68" s="7">
        <f ca="1">VLOOKUP('pořadí-čas'!$A63,'Startovní listina'!$A$7:$G$316,1,0)</f>
        <v>43</v>
      </c>
      <c r="G68" s="7" t="str">
        <f ca="1">VLOOKUP('pořadí-čas'!$A63,'Startovní listina'!$A$7:$G$316,6,0)</f>
        <v>B</v>
      </c>
      <c r="H68" s="11" t="str">
        <f ca="1">VLOOKUP('pořadí-čas'!$A63,'pořadí-čas'!$A:$I,6,0)</f>
        <v>50:40</v>
      </c>
    </row>
    <row r="69" spans="1:8">
      <c r="A69" s="7">
        <f ca="1">VLOOKUP('pořadí-čas'!$A64,'pořadí-čas'!$A:$I,2,0)</f>
        <v>63</v>
      </c>
      <c r="B69" s="9" t="str">
        <f ca="1">VLOOKUP('pořadí-čas'!$A64,'Startovní listina'!$A$7:$G$316,2,0)</f>
        <v xml:space="preserve">Choutka </v>
      </c>
      <c r="C69" s="9" t="str">
        <f ca="1">VLOOKUP('pořadí-čas'!$A64,'Startovní listina'!$A$7:$G$316,3,0)</f>
        <v>Petr</v>
      </c>
      <c r="D69" s="11" t="str">
        <f ca="1">VLOOKUP('pořadí-čas'!$A64,'Startovní listina'!$A$7:$G$316,5,0)</f>
        <v>1965</v>
      </c>
      <c r="E69" s="31" t="str">
        <f ca="1">VLOOKUP('pořadí-čas'!$A64,'Startovní listina'!$A$7:$G$316,4,0)</f>
        <v>Kutná Hora – Malín</v>
      </c>
      <c r="F69" s="7">
        <f ca="1">VLOOKUP('pořadí-čas'!$A64,'Startovní listina'!$A$7:$G$316,1,0)</f>
        <v>47</v>
      </c>
      <c r="G69" s="7" t="str">
        <f ca="1">VLOOKUP('pořadí-čas'!$A64,'Startovní listina'!$A$7:$G$316,6,0)</f>
        <v>C</v>
      </c>
      <c r="H69" s="11" t="str">
        <f ca="1">VLOOKUP('pořadí-čas'!$A64,'pořadí-čas'!$A:$I,6,0)</f>
        <v>51:09</v>
      </c>
    </row>
    <row r="70" spans="1:8">
      <c r="A70" s="7">
        <f ca="1">VLOOKUP('pořadí-čas'!$A65,'pořadí-čas'!$A:$I,2,0)</f>
        <v>64</v>
      </c>
      <c r="B70" s="9" t="str">
        <f ca="1">VLOOKUP('pořadí-čas'!$A65,'Startovní listina'!$A$7:$G$316,2,0)</f>
        <v>Říha</v>
      </c>
      <c r="C70" s="9" t="str">
        <f ca="1">VLOOKUP('pořadí-čas'!$A65,'Startovní listina'!$A$7:$G$316,3,0)</f>
        <v>Miroslav</v>
      </c>
      <c r="D70" s="11" t="str">
        <f ca="1">VLOOKUP('pořadí-čas'!$A65,'Startovní listina'!$A$7:$G$316,5,0)</f>
        <v>1945</v>
      </c>
      <c r="E70" s="31" t="str">
        <f ca="1">VLOOKUP('pořadí-čas'!$A65,'Startovní listina'!$A$7:$G$316,4,0)</f>
        <v>Sokol Sadská</v>
      </c>
      <c r="F70" s="7">
        <f ca="1">VLOOKUP('pořadí-čas'!$A65,'Startovní listina'!$A$7:$G$316,1,0)</f>
        <v>24</v>
      </c>
      <c r="G70" s="7" t="str">
        <f ca="1">VLOOKUP('pořadí-čas'!$A65,'Startovní listina'!$A$7:$G$316,6,0)</f>
        <v>E</v>
      </c>
      <c r="H70" s="11" t="str">
        <f ca="1">VLOOKUP('pořadí-čas'!$A65,'pořadí-čas'!$A:$I,6,0)</f>
        <v>51:31</v>
      </c>
    </row>
    <row r="71" spans="1:8">
      <c r="A71" s="7">
        <f ca="1">VLOOKUP('pořadí-čas'!$A66,'pořadí-čas'!$A:$I,2,0)</f>
        <v>65</v>
      </c>
      <c r="B71" s="9" t="str">
        <f ca="1">VLOOKUP('pořadí-čas'!$A66,'Startovní listina'!$A$7:$G$316,2,0)</f>
        <v>Pavlů</v>
      </c>
      <c r="C71" s="9" t="str">
        <f ca="1">VLOOKUP('pořadí-čas'!$A66,'Startovní listina'!$A$7:$G$316,3,0)</f>
        <v>Václav</v>
      </c>
      <c r="D71" s="11" t="str">
        <f ca="1">VLOOKUP('pořadí-čas'!$A66,'Startovní listina'!$A$7:$G$316,5,0)</f>
        <v>1985</v>
      </c>
      <c r="E71" s="31" t="str">
        <f ca="1">VLOOKUP('pořadí-čas'!$A66,'Startovní listina'!$A$7:$G$316,4,0)</f>
        <v>E webovky</v>
      </c>
      <c r="F71" s="7">
        <f ca="1">VLOOKUP('pořadí-čas'!$A66,'Startovní listina'!$A$7:$G$316,1,0)</f>
        <v>28</v>
      </c>
      <c r="G71" s="7" t="str">
        <f ca="1">VLOOKUP('pořadí-čas'!$A66,'Startovní listina'!$A$7:$G$316,6,0)</f>
        <v>A</v>
      </c>
      <c r="H71" s="11" t="str">
        <f ca="1">VLOOKUP('pořadí-čas'!$A66,'pořadí-čas'!$A:$I,6,0)</f>
        <v>51:38</v>
      </c>
    </row>
    <row r="72" spans="1:8">
      <c r="A72" s="7">
        <f ca="1">VLOOKUP('pořadí-čas'!$A67,'pořadí-čas'!$A:$I,2,0)</f>
        <v>66</v>
      </c>
      <c r="B72" s="9" t="str">
        <f ca="1">VLOOKUP('pořadí-čas'!$A67,'Startovní listina'!$A$7:$G$316,2,0)</f>
        <v xml:space="preserve">Staněk </v>
      </c>
      <c r="C72" s="9" t="str">
        <f ca="1">VLOOKUP('pořadí-čas'!$A67,'Startovní listina'!$A$7:$G$316,3,0)</f>
        <v>Milan</v>
      </c>
      <c r="D72" s="11" t="str">
        <f ca="1">VLOOKUP('pořadí-čas'!$A67,'Startovní listina'!$A$7:$G$316,5,0)</f>
        <v>1966</v>
      </c>
      <c r="E72" s="31" t="str">
        <f ca="1">VLOOKUP('pořadí-čas'!$A67,'Startovní listina'!$A$7:$G$316,4,0)</f>
        <v>Kenast Pečky</v>
      </c>
      <c r="F72" s="7">
        <f ca="1">VLOOKUP('pořadí-čas'!$A67,'Startovní listina'!$A$7:$G$316,1,0)</f>
        <v>74</v>
      </c>
      <c r="G72" s="7" t="str">
        <f ca="1">VLOOKUP('pořadí-čas'!$A67,'Startovní listina'!$A$7:$G$316,6,0)</f>
        <v>C</v>
      </c>
      <c r="H72" s="11" t="str">
        <f ca="1">VLOOKUP('pořadí-čas'!$A67,'pořadí-čas'!$A:$I,6,0)</f>
        <v>51:42</v>
      </c>
    </row>
    <row r="73" spans="1:8">
      <c r="A73" s="7">
        <f ca="1">VLOOKUP('pořadí-čas'!$A68,'pořadí-čas'!$A:$I,2,0)</f>
        <v>67</v>
      </c>
      <c r="B73" s="9" t="str">
        <f ca="1">VLOOKUP('pořadí-čas'!$A68,'Startovní listina'!$A$7:$G$316,2,0)</f>
        <v xml:space="preserve">Hartmanová </v>
      </c>
      <c r="C73" s="9" t="str">
        <f ca="1">VLOOKUP('pořadí-čas'!$A68,'Startovní listina'!$A$7:$G$316,3,0)</f>
        <v>Romana</v>
      </c>
      <c r="D73" s="11" t="str">
        <f ca="1">VLOOKUP('pořadí-čas'!$A68,'Startovní listina'!$A$7:$G$316,5,0)</f>
        <v>1968</v>
      </c>
      <c r="E73" s="31" t="str">
        <f ca="1">VLOOKUP('pořadí-čas'!$A68,'Startovní listina'!$A$7:$G$316,4,0)</f>
        <v>SRTG Kolín</v>
      </c>
      <c r="F73" s="7">
        <f ca="1">VLOOKUP('pořadí-čas'!$A68,'Startovní listina'!$A$7:$G$316,1,0)</f>
        <v>37</v>
      </c>
      <c r="G73" s="7" t="str">
        <f ca="1">VLOOKUP('pořadí-čas'!$A68,'Startovní listina'!$A$7:$G$316,6,0)</f>
        <v>H</v>
      </c>
      <c r="H73" s="11" t="str">
        <f ca="1">VLOOKUP('pořadí-čas'!$A68,'pořadí-čas'!$A:$I,6,0)</f>
        <v>53:01</v>
      </c>
    </row>
    <row r="74" spans="1:8">
      <c r="A74" s="7">
        <f ca="1">VLOOKUP('pořadí-čas'!$A69,'pořadí-čas'!$A:$I,2,0)</f>
        <v>68</v>
      </c>
      <c r="B74" s="9" t="str">
        <f ca="1">VLOOKUP('pořadí-čas'!$A69,'Startovní listina'!$A$7:$G$316,2,0)</f>
        <v>Musílková</v>
      </c>
      <c r="C74" s="9" t="str">
        <f ca="1">VLOOKUP('pořadí-čas'!$A69,'Startovní listina'!$A$7:$G$316,3,0)</f>
        <v>Světlana</v>
      </c>
      <c r="D74" s="11" t="str">
        <f ca="1">VLOOKUP('pořadí-čas'!$A69,'Startovní listina'!$A$7:$G$316,5,0)</f>
        <v>1980</v>
      </c>
      <c r="E74" s="31">
        <f ca="1">VLOOKUP('pořadí-čas'!$A69,'Startovní listina'!$A$7:$G$316,4,0)</f>
        <v>0</v>
      </c>
      <c r="F74" s="7">
        <f ca="1">VLOOKUP('pořadí-čas'!$A69,'Startovní listina'!$A$7:$G$316,1,0)</f>
        <v>41</v>
      </c>
      <c r="G74" s="7" t="str">
        <f ca="1">VLOOKUP('pořadí-čas'!$A69,'Startovní listina'!$A$7:$G$316,6,0)</f>
        <v>G</v>
      </c>
      <c r="H74" s="11" t="str">
        <f ca="1">VLOOKUP('pořadí-čas'!$A69,'pořadí-čas'!$A:$I,6,0)</f>
        <v>53:42</v>
      </c>
    </row>
    <row r="75" spans="1:8">
      <c r="A75" s="7">
        <f ca="1">VLOOKUP('pořadí-čas'!$A70,'pořadí-čas'!$A:$I,2,0)</f>
        <v>69</v>
      </c>
      <c r="B75" s="9" t="str">
        <f ca="1">VLOOKUP('pořadí-čas'!$A70,'Startovní listina'!$A$7:$G$316,2,0)</f>
        <v>Navrátil</v>
      </c>
      <c r="C75" s="9" t="str">
        <f ca="1">VLOOKUP('pořadí-čas'!$A70,'Startovní listina'!$A$7:$G$316,3,0)</f>
        <v>Pepa</v>
      </c>
      <c r="D75" s="11" t="str">
        <f ca="1">VLOOKUP('pořadí-čas'!$A70,'Startovní listina'!$A$7:$G$316,5,0)</f>
        <v>1949</v>
      </c>
      <c r="E75" s="31" t="str">
        <f ca="1">VLOOKUP('pořadí-čas'!$A70,'Startovní listina'!$A$7:$G$316,4,0)</f>
        <v>S.K.Strančice</v>
      </c>
      <c r="F75" s="7">
        <f ca="1">VLOOKUP('pořadí-čas'!$A70,'Startovní listina'!$A$7:$G$316,1,0)</f>
        <v>67</v>
      </c>
      <c r="G75" s="7" t="str">
        <f ca="1">VLOOKUP('pořadí-čas'!$A70,'Startovní listina'!$A$7:$G$316,6,0)</f>
        <v>E</v>
      </c>
      <c r="H75" s="11" t="str">
        <f ca="1">VLOOKUP('pořadí-čas'!$A70,'pořadí-čas'!$A:$I,6,0)</f>
        <v>53:50</v>
      </c>
    </row>
    <row r="76" spans="1:8">
      <c r="A76" s="7">
        <f ca="1">VLOOKUP('pořadí-čas'!$A71,'pořadí-čas'!$A:$I,2,0)</f>
        <v>70</v>
      </c>
      <c r="B76" s="9" t="str">
        <f ca="1">VLOOKUP('pořadí-čas'!$A71,'Startovní listina'!$A$7:$G$316,2,0)</f>
        <v>Šesták</v>
      </c>
      <c r="C76" s="9" t="str">
        <f ca="1">VLOOKUP('pořadí-čas'!$A71,'Startovní listina'!$A$7:$G$316,3,0)</f>
        <v>Jan</v>
      </c>
      <c r="D76" s="11" t="str">
        <f ca="1">VLOOKUP('pořadí-čas'!$A71,'Startovní listina'!$A$7:$G$316,5,0)</f>
        <v>1983</v>
      </c>
      <c r="E76" s="31" t="str">
        <f ca="1">VLOOKUP('pořadí-čas'!$A71,'Startovní listina'!$A$7:$G$316,4,0)</f>
        <v>Sokol Měchenice</v>
      </c>
      <c r="F76" s="7">
        <f ca="1">VLOOKUP('pořadí-čas'!$A71,'Startovní listina'!$A$7:$G$316,1,0)</f>
        <v>83</v>
      </c>
      <c r="G76" s="7" t="str">
        <f ca="1">VLOOKUP('pořadí-čas'!$A71,'Startovní listina'!$A$7:$G$316,6,0)</f>
        <v>A</v>
      </c>
      <c r="H76" s="11" t="str">
        <f ca="1">VLOOKUP('pořadí-čas'!$A71,'pořadí-čas'!$A:$I,6,0)</f>
        <v>54:05</v>
      </c>
    </row>
    <row r="77" spans="1:8">
      <c r="A77" s="7">
        <f ca="1">VLOOKUP('pořadí-čas'!$A72,'pořadí-čas'!$A:$I,2,0)</f>
        <v>71</v>
      </c>
      <c r="B77" s="9" t="str">
        <f ca="1">VLOOKUP('pořadí-čas'!$A72,'Startovní listina'!$A$7:$G$316,2,0)</f>
        <v xml:space="preserve">Vondruška </v>
      </c>
      <c r="C77" s="9" t="str">
        <f ca="1">VLOOKUP('pořadí-čas'!$A72,'Startovní listina'!$A$7:$G$316,3,0)</f>
        <v>Matouš</v>
      </c>
      <c r="D77" s="11" t="str">
        <f ca="1">VLOOKUP('pořadí-čas'!$A72,'Startovní listina'!$A$7:$G$316,5,0)</f>
        <v>1981</v>
      </c>
      <c r="E77" s="31" t="str">
        <f ca="1">VLOOKUP('pořadí-čas'!$A72,'Startovní listina'!$A$7:$G$316,4,0)</f>
        <v>-</v>
      </c>
      <c r="F77" s="7">
        <f ca="1">VLOOKUP('pořadí-čas'!$A72,'Startovní listina'!$A$7:$G$316,1,0)</f>
        <v>73</v>
      </c>
      <c r="G77" s="7" t="str">
        <f ca="1">VLOOKUP('pořadí-čas'!$A72,'Startovní listina'!$A$7:$G$316,6,0)</f>
        <v>A</v>
      </c>
      <c r="H77" s="11" t="str">
        <f ca="1">VLOOKUP('pořadí-čas'!$A72,'pořadí-čas'!$A:$I,6,0)</f>
        <v>54:41</v>
      </c>
    </row>
    <row r="78" spans="1:8">
      <c r="A78" s="7">
        <f ca="1">VLOOKUP('pořadí-čas'!$A73,'pořadí-čas'!$A:$I,2,0)</f>
        <v>72</v>
      </c>
      <c r="B78" s="9" t="str">
        <f ca="1">VLOOKUP('pořadí-čas'!$A73,'Startovní listina'!$A$7:$G$316,2,0)</f>
        <v>Rauvolfová</v>
      </c>
      <c r="C78" s="9" t="str">
        <f ca="1">VLOOKUP('pořadí-čas'!$A73,'Startovní listina'!$A$7:$G$316,3,0)</f>
        <v>Nicole</v>
      </c>
      <c r="D78" s="11" t="str">
        <f ca="1">VLOOKUP('pořadí-čas'!$A73,'Startovní listina'!$A$7:$G$316,5,0)</f>
        <v>1990</v>
      </c>
      <c r="E78" s="31" t="str">
        <f ca="1">VLOOKUP('pořadí-čas'!$A73,'Startovní listina'!$A$7:$G$316,4,0)</f>
        <v>GP Kolín</v>
      </c>
      <c r="F78" s="7">
        <f ca="1">VLOOKUP('pořadí-čas'!$A73,'Startovní listina'!$A$7:$G$316,1,0)</f>
        <v>51</v>
      </c>
      <c r="G78" s="7" t="str">
        <f ca="1">VLOOKUP('pořadí-čas'!$A73,'Startovní listina'!$A$7:$G$316,6,0)</f>
        <v>F</v>
      </c>
      <c r="H78" s="11" t="str">
        <f ca="1">VLOOKUP('pořadí-čas'!$A73,'pořadí-čas'!$A:$I,6,0)</f>
        <v>55:35</v>
      </c>
    </row>
    <row r="79" spans="1:8">
      <c r="A79" s="7">
        <f ca="1">VLOOKUP('pořadí-čas'!$A74,'pořadí-čas'!$A:$I,2,0)</f>
        <v>73</v>
      </c>
      <c r="B79" s="9" t="str">
        <f ca="1">VLOOKUP('pořadí-čas'!$A74,'Startovní listina'!$A$7:$G$316,2,0)</f>
        <v>Pospíšek</v>
      </c>
      <c r="C79" s="9" t="str">
        <f ca="1">VLOOKUP('pořadí-čas'!$A74,'Startovní listina'!$A$7:$G$316,3,0)</f>
        <v>Miroslav</v>
      </c>
      <c r="D79" s="11" t="str">
        <f ca="1">VLOOKUP('pořadí-čas'!$A74,'Startovní listina'!$A$7:$G$316,5,0)</f>
        <v>1961</v>
      </c>
      <c r="E79" s="31" t="str">
        <f ca="1">VLOOKUP('pořadí-čas'!$A74,'Startovní listina'!$A$7:$G$316,4,0)</f>
        <v>-</v>
      </c>
      <c r="F79" s="7">
        <f ca="1">VLOOKUP('pořadí-čas'!$A74,'Startovní listina'!$A$7:$G$316,1,0)</f>
        <v>4</v>
      </c>
      <c r="G79" s="7" t="str">
        <f ca="1">VLOOKUP('pořadí-čas'!$A74,'Startovní listina'!$A$7:$G$316,6,0)</f>
        <v>D</v>
      </c>
      <c r="H79" s="11" t="str">
        <f ca="1">VLOOKUP('pořadí-čas'!$A74,'pořadí-čas'!$A:$I,6,0)</f>
        <v>58:00</v>
      </c>
    </row>
    <row r="80" spans="1:8">
      <c r="A80" s="7">
        <f ca="1">VLOOKUP('pořadí-čas'!$A75,'pořadí-čas'!$A:$I,2,0)</f>
        <v>74</v>
      </c>
      <c r="B80" s="9" t="str">
        <f ca="1">VLOOKUP('pořadí-čas'!$A75,'Startovní listina'!$A$7:$G$316,2,0)</f>
        <v xml:space="preserve">Kočová </v>
      </c>
      <c r="C80" s="9" t="str">
        <f ca="1">VLOOKUP('pořadí-čas'!$A75,'Startovní listina'!$A$7:$G$316,3,0)</f>
        <v>Vlasta</v>
      </c>
      <c r="D80" s="11" t="str">
        <f ca="1">VLOOKUP('pořadí-čas'!$A75,'Startovní listina'!$A$7:$G$316,5,0)</f>
        <v>1958</v>
      </c>
      <c r="E80" s="31" t="str">
        <f ca="1">VLOOKUP('pořadí-čas'!$A75,'Startovní listina'!$A$7:$G$316,4,0)</f>
        <v>Poděbrady</v>
      </c>
      <c r="F80" s="7">
        <f ca="1">VLOOKUP('pořadí-čas'!$A75,'Startovní listina'!$A$7:$G$316,1,0)</f>
        <v>6</v>
      </c>
      <c r="G80" s="7" t="str">
        <f ca="1">VLOOKUP('pořadí-čas'!$A75,'Startovní listina'!$A$7:$G$316,6,0)</f>
        <v>CH</v>
      </c>
      <c r="H80" s="11" t="str">
        <f ca="1">VLOOKUP('pořadí-čas'!$A75,'pořadí-čas'!$A:$I,6,0)</f>
        <v>58:38</v>
      </c>
    </row>
    <row r="81" spans="1:8">
      <c r="A81" s="7">
        <f ca="1">VLOOKUP('pořadí-čas'!$A76,'pořadí-čas'!$A:$I,2,0)</f>
        <v>75</v>
      </c>
      <c r="B81" s="9" t="str">
        <f ca="1">VLOOKUP('pořadí-čas'!$A76,'Startovní listina'!$A$7:$G$316,2,0)</f>
        <v>Buřičová</v>
      </c>
      <c r="C81" s="9" t="str">
        <f ca="1">VLOOKUP('pořadí-čas'!$A76,'Startovní listina'!$A$7:$G$316,3,0)</f>
        <v>Marcela</v>
      </c>
      <c r="D81" s="11" t="str">
        <f ca="1">VLOOKUP('pořadí-čas'!$A76,'Startovní listina'!$A$7:$G$316,5,0)</f>
        <v>1972</v>
      </c>
      <c r="E81" s="31" t="str">
        <f ca="1">VLOOKUP('pořadí-čas'!$A76,'Startovní listina'!$A$7:$G$316,4,0)</f>
        <v>GP Kolín</v>
      </c>
      <c r="F81" s="7">
        <f ca="1">VLOOKUP('pořadí-čas'!$A76,'Startovní listina'!$A$7:$G$316,1,0)</f>
        <v>75</v>
      </c>
      <c r="G81" s="7" t="str">
        <f ca="1">VLOOKUP('pořadí-čas'!$A76,'Startovní listina'!$A$7:$G$316,6,0)</f>
        <v>H</v>
      </c>
      <c r="H81" s="11" t="str">
        <f ca="1">VLOOKUP('pořadí-čas'!$A76,'pořadí-čas'!$A:$I,6,0)</f>
        <v>58:41</v>
      </c>
    </row>
    <row r="82" spans="1:8">
      <c r="A82" s="7">
        <f ca="1">VLOOKUP('pořadí-čas'!$A77,'pořadí-čas'!$A:$I,2,0)</f>
        <v>76</v>
      </c>
      <c r="B82" s="9" t="str">
        <f ca="1">VLOOKUP('pořadí-čas'!$A77,'Startovní listina'!$A$7:$G$316,2,0)</f>
        <v>Kršková</v>
      </c>
      <c r="C82" s="9" t="str">
        <f ca="1">VLOOKUP('pořadí-čas'!$A77,'Startovní listina'!$A$7:$G$316,3,0)</f>
        <v>Michaela</v>
      </c>
      <c r="D82" s="11" t="str">
        <f ca="1">VLOOKUP('pořadí-čas'!$A77,'Startovní listina'!$A$7:$G$316,5,0)</f>
        <v>1978</v>
      </c>
      <c r="E82" s="31" t="str">
        <f ca="1">VLOOKUP('pořadí-čas'!$A77,'Startovní listina'!$A$7:$G$316,4,0)</f>
        <v>Šneci v běhu</v>
      </c>
      <c r="F82" s="7">
        <f ca="1">VLOOKUP('pořadí-čas'!$A77,'Startovní listina'!$A$7:$G$316,1,0)</f>
        <v>52</v>
      </c>
      <c r="G82" s="7" t="str">
        <f ca="1">VLOOKUP('pořadí-čas'!$A77,'Startovní listina'!$A$7:$G$316,6,0)</f>
        <v>G</v>
      </c>
      <c r="H82" s="11" t="str">
        <f ca="1">VLOOKUP('pořadí-čas'!$A77,'pořadí-čas'!$A:$I,6,0)</f>
        <v>59:06</v>
      </c>
    </row>
    <row r="83" spans="1:8">
      <c r="A83" s="7">
        <f ca="1">VLOOKUP('pořadí-čas'!$A78,'pořadí-čas'!$A:$I,2,0)</f>
        <v>77</v>
      </c>
      <c r="B83" s="9" t="str">
        <f ca="1">VLOOKUP('pořadí-čas'!$A78,'Startovní listina'!$A$7:$G$316,2,0)</f>
        <v>Truhlářová</v>
      </c>
      <c r="C83" s="9" t="str">
        <f ca="1">VLOOKUP('pořadí-čas'!$A78,'Startovní listina'!$A$7:$G$316,3,0)</f>
        <v>Alena</v>
      </c>
      <c r="D83" s="11" t="str">
        <f ca="1">VLOOKUP('pořadí-čas'!$A78,'Startovní listina'!$A$7:$G$316,5,0)</f>
        <v>1965</v>
      </c>
      <c r="E83" s="31" t="str">
        <f ca="1">VLOOKUP('pořadí-čas'!$A78,'Startovní listina'!$A$7:$G$316,4,0)</f>
        <v>Sokol Kobylisy</v>
      </c>
      <c r="F83" s="7">
        <f ca="1">VLOOKUP('pořadí-čas'!$A78,'Startovní listina'!$A$7:$G$316,1,0)</f>
        <v>12</v>
      </c>
      <c r="G83" s="7" t="str">
        <f ca="1">VLOOKUP('pořadí-čas'!$A78,'Startovní listina'!$A$7:$G$316,6,0)</f>
        <v>CH</v>
      </c>
      <c r="H83" s="11" t="str">
        <f ca="1">VLOOKUP('pořadí-čas'!$A78,'pořadí-čas'!$A:$I,6,0)</f>
        <v>59:30</v>
      </c>
    </row>
    <row r="84" spans="1:8">
      <c r="A84" s="7">
        <f ca="1">VLOOKUP('pořadí-čas'!$A79,'pořadí-čas'!$A:$I,2,0)</f>
        <v>78</v>
      </c>
      <c r="B84" s="9" t="str">
        <f ca="1">VLOOKUP('pořadí-čas'!$A79,'Startovní listina'!$A$7:$G$316,2,0)</f>
        <v xml:space="preserve">Pěcha </v>
      </c>
      <c r="C84" s="9" t="str">
        <f ca="1">VLOOKUP('pořadí-čas'!$A79,'Startovní listina'!$A$7:$G$316,3,0)</f>
        <v>Tomáš</v>
      </c>
      <c r="D84" s="11" t="str">
        <f ca="1">VLOOKUP('pořadí-čas'!$A79,'Startovní listina'!$A$7:$G$316,5,0)</f>
        <v>1966</v>
      </c>
      <c r="E84" s="31" t="str">
        <f ca="1">VLOOKUP('pořadí-čas'!$A79,'Startovní listina'!$A$7:$G$316,4,0)</f>
        <v>Poděbrady</v>
      </c>
      <c r="F84" s="7">
        <f ca="1">VLOOKUP('pořadí-čas'!$A79,'Startovní listina'!$A$7:$G$316,1,0)</f>
        <v>7</v>
      </c>
      <c r="G84" s="7" t="str">
        <f ca="1">VLOOKUP('pořadí-čas'!$A79,'Startovní listina'!$A$7:$G$316,6,0)</f>
        <v>C</v>
      </c>
      <c r="H84" s="11" t="str">
        <f ca="1">VLOOKUP('pořadí-čas'!$A79,'pořadí-čas'!$A:$I,6,0)</f>
        <v>62:07</v>
      </c>
    </row>
    <row r="85" spans="1:8">
      <c r="A85" s="7">
        <f ca="1">VLOOKUP('pořadí-čas'!$A80,'pořadí-čas'!$A:$I,2,0)</f>
        <v>79</v>
      </c>
      <c r="B85" s="9" t="str">
        <f ca="1">VLOOKUP('pořadí-čas'!$A80,'Startovní listina'!$A$7:$G$316,2,0)</f>
        <v xml:space="preserve">Krátký </v>
      </c>
      <c r="C85" s="9" t="str">
        <f ca="1">VLOOKUP('pořadí-čas'!$A80,'Startovní listina'!$A$7:$G$316,3,0)</f>
        <v>Josef</v>
      </c>
      <c r="D85" s="11" t="str">
        <f ca="1">VLOOKUP('pořadí-čas'!$A80,'Startovní listina'!$A$7:$G$316,5,0)</f>
        <v>1965</v>
      </c>
      <c r="E85" s="31" t="str">
        <f ca="1">VLOOKUP('pořadí-čas'!$A80,'Startovní listina'!$A$7:$G$316,4,0)</f>
        <v>Hvězda Pardubice</v>
      </c>
      <c r="F85" s="7">
        <f ca="1">VLOOKUP('pořadí-čas'!$A80,'Startovní listina'!$A$7:$G$316,1,0)</f>
        <v>1</v>
      </c>
      <c r="G85" s="7" t="str">
        <f ca="1">VLOOKUP('pořadí-čas'!$A80,'Startovní listina'!$A$7:$G$316,6,0)</f>
        <v>C</v>
      </c>
      <c r="H85" s="11" t="str">
        <f ca="1">VLOOKUP('pořadí-čas'!$A80,'pořadí-čas'!$A:$I,6,0)</f>
        <v>65:10</v>
      </c>
    </row>
    <row r="86" spans="1:8">
      <c r="A86" s="7">
        <f ca="1">VLOOKUP('pořadí-čas'!$A81,'pořadí-čas'!$A:$I,2,0)</f>
        <v>80</v>
      </c>
      <c r="B86" s="9" t="str">
        <f ca="1">VLOOKUP('pořadí-čas'!$A81,'Startovní listina'!$A$7:$G$316,2,0)</f>
        <v xml:space="preserve">Zajíc </v>
      </c>
      <c r="C86" s="9" t="str">
        <f ca="1">VLOOKUP('pořadí-čas'!$A81,'Startovní listina'!$A$7:$G$316,3,0)</f>
        <v>Jan</v>
      </c>
      <c r="D86" s="11" t="str">
        <f ca="1">VLOOKUP('pořadí-čas'!$A81,'Startovní listina'!$A$7:$G$316,5,0)</f>
        <v>1953</v>
      </c>
      <c r="E86" s="31" t="str">
        <f ca="1">VLOOKUP('pořadí-čas'!$A81,'Startovní listina'!$A$7:$G$316,4,0)</f>
        <v>Hvězda Pardubice, z.s.</v>
      </c>
      <c r="F86" s="7">
        <f ca="1">VLOOKUP('pořadí-čas'!$A81,'Startovní listina'!$A$7:$G$316,1,0)</f>
        <v>86</v>
      </c>
      <c r="G86" s="7" t="str">
        <f ca="1">VLOOKUP('pořadí-čas'!$A81,'Startovní listina'!$A$7:$G$316,6,0)</f>
        <v>D</v>
      </c>
      <c r="H86" s="11" t="str">
        <f ca="1">VLOOKUP('pořadí-čas'!$A81,'pořadí-čas'!$A:$I,6,0)</f>
        <v>65:20</v>
      </c>
    </row>
    <row r="87" spans="1:8">
      <c r="A87" s="7">
        <f ca="1">VLOOKUP('pořadí-čas'!$A82,'pořadí-čas'!$A:$I,2,0)</f>
        <v>81</v>
      </c>
      <c r="B87" s="9" t="str">
        <f ca="1">VLOOKUP('pořadí-čas'!$A82,'Startovní listina'!$A$7:$G$316,2,0)</f>
        <v>Pícha</v>
      </c>
      <c r="C87" s="9" t="str">
        <f ca="1">VLOOKUP('pořadí-čas'!$A82,'Startovní listina'!$A$7:$G$316,3,0)</f>
        <v>Tomáš</v>
      </c>
      <c r="D87" s="11" t="str">
        <f ca="1">VLOOKUP('pořadí-čas'!$A82,'Startovní listina'!$A$7:$G$316,5,0)</f>
        <v>1952</v>
      </c>
      <c r="E87" s="31" t="str">
        <f ca="1">VLOOKUP('pořadí-čas'!$A82,'Startovní listina'!$A$7:$G$316,4,0)</f>
        <v>TJ Sokol Kolín – atletika</v>
      </c>
      <c r="F87" s="7">
        <f ca="1">VLOOKUP('pořadí-čas'!$A82,'Startovní listina'!$A$7:$G$316,1,0)</f>
        <v>9</v>
      </c>
      <c r="G87" s="7" t="str">
        <f ca="1">VLOOKUP('pořadí-čas'!$A82,'Startovní listina'!$A$7:$G$316,6,0)</f>
        <v>D</v>
      </c>
      <c r="H87" s="11" t="str">
        <f ca="1">VLOOKUP('pořadí-čas'!$A82,'pořadí-čas'!$A:$I,6,0)</f>
        <v>71:14</v>
      </c>
    </row>
    <row r="88" spans="1:8">
      <c r="A88" s="7">
        <f ca="1">VLOOKUP('pořadí-čas'!$A83,'pořadí-čas'!$A:$I,2,0)</f>
        <v>82</v>
      </c>
      <c r="B88" s="9" t="str">
        <f ca="1">VLOOKUP('pořadí-čas'!$A83,'Startovní listina'!$A$7:$G$316,2,0)</f>
        <v>Koloc</v>
      </c>
      <c r="C88" s="9" t="str">
        <f ca="1">VLOOKUP('pořadí-čas'!$A83,'Startovní listina'!$A$7:$G$316,3,0)</f>
        <v>Pavel</v>
      </c>
      <c r="D88" s="11" t="str">
        <f ca="1">VLOOKUP('pořadí-čas'!$A83,'Startovní listina'!$A$7:$G$316,5,0)</f>
        <v>1965</v>
      </c>
      <c r="E88" s="31" t="str">
        <f ca="1">VLOOKUP('pořadí-čas'!$A83,'Startovní listina'!$A$7:$G$316,4,0)</f>
        <v>AC TOTAL ZERO</v>
      </c>
      <c r="F88" s="7">
        <f ca="1">VLOOKUP('pořadí-čas'!$A83,'Startovní listina'!$A$7:$G$316,1,0)</f>
        <v>21</v>
      </c>
      <c r="G88" s="7" t="str">
        <f ca="1">VLOOKUP('pořadí-čas'!$A83,'Startovní listina'!$A$7:$G$316,6,0)</f>
        <v>C</v>
      </c>
      <c r="H88" s="11" t="str">
        <f ca="1">VLOOKUP('pořadí-čas'!$A83,'pořadí-čas'!$A:$I,6,0)</f>
        <v>72:46</v>
      </c>
    </row>
    <row r="91" spans="1:8">
      <c r="A91" t="s">
        <v>317</v>
      </c>
    </row>
    <row r="93" spans="1:8">
      <c r="A93" t="s">
        <v>229</v>
      </c>
      <c r="E93" s="28" t="s">
        <v>318</v>
      </c>
    </row>
  </sheetData>
  <sheetCalcPr fullCalcOnLoad="1"/>
  <autoFilter ref="A7:H88"/>
  <mergeCells count="3">
    <mergeCell ref="A1:H2"/>
    <mergeCell ref="A3:H3"/>
    <mergeCell ref="A4:H4"/>
  </mergeCells>
  <phoneticPr fontId="0" type="noConversion"/>
  <pageMargins left="0.31527777777777799" right="0.31527777777777799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115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Startovní listina</vt:lpstr>
      <vt:lpstr>pořadí-čas</vt:lpstr>
      <vt:lpstr>Výsledková listina</vt:lpstr>
      <vt:lpstr>'pořadí-čas'!_FiltrDatabaze</vt:lpstr>
      <vt:lpstr>'Výsledková listina'!_FiltrDatabaze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</dc:creator>
  <dc:description/>
  <cp:lastModifiedBy>Standa</cp:lastModifiedBy>
  <cp:revision>17</cp:revision>
  <cp:lastPrinted>2021-08-29T11:30:51Z</cp:lastPrinted>
  <dcterms:created xsi:type="dcterms:W3CDTF">2017-12-30T16:27:57Z</dcterms:created>
  <dcterms:modified xsi:type="dcterms:W3CDTF">2021-10-17T16:06:35Z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