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riedl\Desktop\"/>
    </mc:Choice>
  </mc:AlternateContent>
  <xr:revisionPtr revIDLastSave="0" documentId="13_ncr:1_{25BB667F-3D12-43D5-A26E-EC898D399E71}" xr6:coauthVersionLast="47" xr6:coauthVersionMax="47" xr10:uidLastSave="{00000000-0000-0000-0000-000000000000}"/>
  <bookViews>
    <workbookView xWindow="-110" yWindow="-110" windowWidth="19420" windowHeight="10420" activeTab="1" xr2:uid="{A640A3D4-5475-4BEC-8438-B138E82E8BC8}"/>
  </bookViews>
  <sheets>
    <sheet name="Hlavní závod" sheetId="1" r:id="rId1"/>
    <sheet name="Dětský závo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3" i="2" l="1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C28" i="2"/>
  <c r="G27" i="2"/>
  <c r="F27" i="2"/>
  <c r="E27" i="2"/>
  <c r="C27" i="2"/>
  <c r="G26" i="2"/>
  <c r="F26" i="2"/>
  <c r="E26" i="2"/>
  <c r="C26" i="2"/>
  <c r="G25" i="2"/>
  <c r="F25" i="2"/>
  <c r="E25" i="2"/>
  <c r="C25" i="2"/>
  <c r="G24" i="2"/>
  <c r="F24" i="2"/>
  <c r="E24" i="2"/>
  <c r="C24" i="2"/>
  <c r="G23" i="2"/>
  <c r="F23" i="2"/>
  <c r="E23" i="2"/>
  <c r="C23" i="2"/>
  <c r="F22" i="2"/>
  <c r="E22" i="2"/>
  <c r="C22" i="2"/>
  <c r="G21" i="2"/>
  <c r="F21" i="2"/>
  <c r="E21" i="2"/>
  <c r="C21" i="2"/>
  <c r="G20" i="2"/>
  <c r="F20" i="2"/>
  <c r="E20" i="2"/>
  <c r="C20" i="2"/>
  <c r="G19" i="2"/>
  <c r="F19" i="2"/>
  <c r="E19" i="2"/>
  <c r="C19" i="2"/>
  <c r="G18" i="2"/>
  <c r="F18" i="2"/>
  <c r="E18" i="2"/>
  <c r="C18" i="2"/>
  <c r="G17" i="2"/>
  <c r="F17" i="2"/>
  <c r="E17" i="2"/>
  <c r="C17" i="2"/>
  <c r="G16" i="2"/>
  <c r="F16" i="2"/>
  <c r="E16" i="2"/>
  <c r="C16" i="2"/>
  <c r="G15" i="2"/>
  <c r="F15" i="2"/>
  <c r="E15" i="2"/>
  <c r="C15" i="2"/>
  <c r="G14" i="2"/>
  <c r="F14" i="2"/>
  <c r="E14" i="2"/>
  <c r="C14" i="2"/>
  <c r="G13" i="2"/>
  <c r="F13" i="2"/>
  <c r="E13" i="2"/>
  <c r="C13" i="2"/>
  <c r="G12" i="2"/>
  <c r="F12" i="2"/>
  <c r="E12" i="2"/>
  <c r="C12" i="2"/>
  <c r="G11" i="2"/>
  <c r="F11" i="2"/>
  <c r="E11" i="2"/>
  <c r="C11" i="2"/>
  <c r="G10" i="2"/>
  <c r="F10" i="2"/>
  <c r="E10" i="2"/>
  <c r="C10" i="2"/>
  <c r="G9" i="2"/>
  <c r="F9" i="2"/>
  <c r="E9" i="2"/>
  <c r="C9" i="2"/>
  <c r="G8" i="2"/>
  <c r="F8" i="2"/>
  <c r="E8" i="2"/>
  <c r="C8" i="2"/>
  <c r="G7" i="2"/>
  <c r="F7" i="2"/>
  <c r="E7" i="2"/>
  <c r="C7" i="2"/>
  <c r="G6" i="2"/>
  <c r="F6" i="2"/>
  <c r="E6" i="2"/>
</calcChain>
</file>

<file path=xl/sharedStrings.xml><?xml version="1.0" encoding="utf-8"?>
<sst xmlns="http://schemas.openxmlformats.org/spreadsheetml/2006/main" count="364" uniqueCount="228">
  <si>
    <t>Start</t>
  </si>
  <si>
    <t>čas</t>
  </si>
  <si>
    <t>odstup</t>
  </si>
  <si>
    <t>st.č.</t>
  </si>
  <si>
    <t>příjmení</t>
  </si>
  <si>
    <t>jméno</t>
  </si>
  <si>
    <t>r.n.</t>
  </si>
  <si>
    <t>oddíl/obec</t>
  </si>
  <si>
    <t>kat.</t>
  </si>
  <si>
    <t>-</t>
  </si>
  <si>
    <t>Barcal</t>
  </si>
  <si>
    <t>Petr</t>
  </si>
  <si>
    <t>Loučná 956</t>
  </si>
  <si>
    <t>m</t>
  </si>
  <si>
    <t>Miler</t>
  </si>
  <si>
    <t>Tomáš</t>
  </si>
  <si>
    <t>Nelahozeves</t>
  </si>
  <si>
    <t>Černý</t>
  </si>
  <si>
    <t>Lukáš</t>
  </si>
  <si>
    <t>Zeman</t>
  </si>
  <si>
    <t>Vladimír</t>
  </si>
  <si>
    <t>Louny</t>
  </si>
  <si>
    <t>Vojíř</t>
  </si>
  <si>
    <t>Oldřich</t>
  </si>
  <si>
    <t>Mostečtí lvi</t>
  </si>
  <si>
    <t>Štolfa</t>
  </si>
  <si>
    <t>Ladislav</t>
  </si>
  <si>
    <t>Most</t>
  </si>
  <si>
    <t>Michal</t>
  </si>
  <si>
    <t>Litvínov</t>
  </si>
  <si>
    <t>Lenkvik</t>
  </si>
  <si>
    <t>Jan</t>
  </si>
  <si>
    <t>SEKO Louny</t>
  </si>
  <si>
    <t>Ryneš</t>
  </si>
  <si>
    <t>Slovan Louny</t>
  </si>
  <si>
    <t>Linhart</t>
  </si>
  <si>
    <t>Jaroslav</t>
  </si>
  <si>
    <t>ŠBV</t>
  </si>
  <si>
    <t>Gaube</t>
  </si>
  <si>
    <t>Jitka</t>
  </si>
  <si>
    <t>Befit Louny</t>
  </si>
  <si>
    <t>ž</t>
  </si>
  <si>
    <t>Porubčanová</t>
  </si>
  <si>
    <t>Anna</t>
  </si>
  <si>
    <t>Hoke</t>
  </si>
  <si>
    <t>Milan</t>
  </si>
  <si>
    <t>Atletika Benešov</t>
  </si>
  <si>
    <t>Macek</t>
  </si>
  <si>
    <t>Samuel</t>
  </si>
  <si>
    <t>Kosina</t>
  </si>
  <si>
    <t>Jakub</t>
  </si>
  <si>
    <t>Riedl</t>
  </si>
  <si>
    <t>Zörnerová</t>
  </si>
  <si>
    <t>Dita</t>
  </si>
  <si>
    <t>AVZO Raná</t>
  </si>
  <si>
    <t>Sobotková</t>
  </si>
  <si>
    <t>Marie</t>
  </si>
  <si>
    <t>Mattoni Freerun Most</t>
  </si>
  <si>
    <t xml:space="preserve">Matoušek </t>
  </si>
  <si>
    <t>Luboš</t>
  </si>
  <si>
    <t>Vágnerová</t>
  </si>
  <si>
    <t>Tereza</t>
  </si>
  <si>
    <t>Honka</t>
  </si>
  <si>
    <t>Adéla</t>
  </si>
  <si>
    <t>Fejtová</t>
  </si>
  <si>
    <t>Eva</t>
  </si>
  <si>
    <t>Paterová</t>
  </si>
  <si>
    <t>Michaela</t>
  </si>
  <si>
    <t>Praha</t>
  </si>
  <si>
    <t>Bečvářová</t>
  </si>
  <si>
    <t>Martina</t>
  </si>
  <si>
    <t>Simmons</t>
  </si>
  <si>
    <t>Daniel</t>
  </si>
  <si>
    <t>England Cheltenham</t>
  </si>
  <si>
    <t>Nová</t>
  </si>
  <si>
    <t>Mišulka</t>
  </si>
  <si>
    <t>Charvátová</t>
  </si>
  <si>
    <t>Krejčíková</t>
  </si>
  <si>
    <t>Barbora</t>
  </si>
  <si>
    <t>Náhodová</t>
  </si>
  <si>
    <t>Vladimíra</t>
  </si>
  <si>
    <t>Náhradní rodiny úst. kraje</t>
  </si>
  <si>
    <t>Linhartová</t>
  </si>
  <si>
    <t>Jaroslava</t>
  </si>
  <si>
    <t>Jiskra</t>
  </si>
  <si>
    <t>Marek</t>
  </si>
  <si>
    <t>NN Night Run</t>
  </si>
  <si>
    <t>Urban</t>
  </si>
  <si>
    <t>Miloslav</t>
  </si>
  <si>
    <t>Koubová</t>
  </si>
  <si>
    <t>Miloslava</t>
  </si>
  <si>
    <t>Kačenka Prokšová - ŠBV</t>
  </si>
  <si>
    <t>Krieger</t>
  </si>
  <si>
    <t>Martin</t>
  </si>
  <si>
    <t>Ellmannová</t>
  </si>
  <si>
    <t>Lenka</t>
  </si>
  <si>
    <t>Vaněčková</t>
  </si>
  <si>
    <t>Simona</t>
  </si>
  <si>
    <t>Tuchořice</t>
  </si>
  <si>
    <t>Zelingerová</t>
  </si>
  <si>
    <t>Marcela</t>
  </si>
  <si>
    <t>Kellerová</t>
  </si>
  <si>
    <t>Louny - Memoriál Petry Hézlové 26. 8. 2023</t>
  </si>
  <si>
    <t>Zaznamenáno pouze prvních 23 míst</t>
  </si>
  <si>
    <t>st. kluci</t>
  </si>
  <si>
    <t>ml. dívky</t>
  </si>
  <si>
    <t>st. dívky</t>
  </si>
  <si>
    <t>ml. kluci</t>
  </si>
  <si>
    <t xml:space="preserve">Riedlová </t>
  </si>
  <si>
    <t>Tina</t>
  </si>
  <si>
    <t>Prezence:</t>
  </si>
  <si>
    <t>pohl.</t>
  </si>
  <si>
    <t>Lenkviková</t>
  </si>
  <si>
    <t>Laura</t>
  </si>
  <si>
    <t>Kabelka</t>
  </si>
  <si>
    <t>Adam</t>
  </si>
  <si>
    <t>Kabelková</t>
  </si>
  <si>
    <t>Kudryová</t>
  </si>
  <si>
    <t>Nikol</t>
  </si>
  <si>
    <t>Csonka</t>
  </si>
  <si>
    <t>Honzik</t>
  </si>
  <si>
    <t>Sebastián</t>
  </si>
  <si>
    <t>Dvořáková</t>
  </si>
  <si>
    <t>Ella</t>
  </si>
  <si>
    <t>Novák</t>
  </si>
  <si>
    <t>Tobias</t>
  </si>
  <si>
    <t>Vanesa</t>
  </si>
  <si>
    <t>Lenc</t>
  </si>
  <si>
    <t>Vojtěch</t>
  </si>
  <si>
    <t>Sejvalová</t>
  </si>
  <si>
    <t>Valeria</t>
  </si>
  <si>
    <t>Veihand</t>
  </si>
  <si>
    <t>Kos</t>
  </si>
  <si>
    <t>Pavel</t>
  </si>
  <si>
    <t>Formánek</t>
  </si>
  <si>
    <t>Leličová</t>
  </si>
  <si>
    <t>Elis</t>
  </si>
  <si>
    <t>Frolík</t>
  </si>
  <si>
    <t>Kateřina</t>
  </si>
  <si>
    <t>Sak</t>
  </si>
  <si>
    <t>Leonel</t>
  </si>
  <si>
    <t>Saková</t>
  </si>
  <si>
    <t>Lorain</t>
  </si>
  <si>
    <t>Ema</t>
  </si>
  <si>
    <t>Poláčková</t>
  </si>
  <si>
    <t>Charvát</t>
  </si>
  <si>
    <t>Lucie</t>
  </si>
  <si>
    <t>Sofie</t>
  </si>
  <si>
    <t>Rohla</t>
  </si>
  <si>
    <t>Metoděj</t>
  </si>
  <si>
    <t>Wlaschinski</t>
  </si>
  <si>
    <t>Teodor</t>
  </si>
  <si>
    <t>Studentová</t>
  </si>
  <si>
    <t>Rozýlie</t>
  </si>
  <si>
    <t>Sábl</t>
  </si>
  <si>
    <t>Jindřich</t>
  </si>
  <si>
    <t>Schwarzová</t>
  </si>
  <si>
    <t>Max</t>
  </si>
  <si>
    <t>Riedlová</t>
  </si>
  <si>
    <t>Tína</t>
  </si>
  <si>
    <t>Mráček</t>
  </si>
  <si>
    <t>Krtička</t>
  </si>
  <si>
    <t>Česal</t>
  </si>
  <si>
    <t>Pehr</t>
  </si>
  <si>
    <t>Václav</t>
  </si>
  <si>
    <t>Simon</t>
  </si>
  <si>
    <t>Karasková</t>
  </si>
  <si>
    <t>Karaska</t>
  </si>
  <si>
    <t>Křišťanová</t>
  </si>
  <si>
    <t>Nela Teodora</t>
  </si>
  <si>
    <t>Karolína Ella</t>
  </si>
  <si>
    <t>Klouček</t>
  </si>
  <si>
    <t>Tobiáš</t>
  </si>
  <si>
    <t>Kolišenský</t>
  </si>
  <si>
    <t>Ondřej</t>
  </si>
  <si>
    <t>Dinka</t>
  </si>
  <si>
    <t>Jáchym</t>
  </si>
  <si>
    <t>Pastrňáková</t>
  </si>
  <si>
    <t>Valentýna</t>
  </si>
  <si>
    <t>Kovářová</t>
  </si>
  <si>
    <t>Rozálie</t>
  </si>
  <si>
    <t>Černá</t>
  </si>
  <si>
    <t>Meda</t>
  </si>
  <si>
    <t>Světlý</t>
  </si>
  <si>
    <t>Vinšová</t>
  </si>
  <si>
    <t>Stela</t>
  </si>
  <si>
    <t>Beníšek</t>
  </si>
  <si>
    <t>Šimon</t>
  </si>
  <si>
    <t>Száková</t>
  </si>
  <si>
    <t>Kalouš</t>
  </si>
  <si>
    <t>Dominik</t>
  </si>
  <si>
    <t>David</t>
  </si>
  <si>
    <t>Votrubová</t>
  </si>
  <si>
    <t>Eliška</t>
  </si>
  <si>
    <t>Kubeš</t>
  </si>
  <si>
    <t>Jaromír</t>
  </si>
  <si>
    <t>Seifrt</t>
  </si>
  <si>
    <t>Brůnová</t>
  </si>
  <si>
    <t>Nejedlý</t>
  </si>
  <si>
    <t>Rynešová</t>
  </si>
  <si>
    <t>Strážnická</t>
  </si>
  <si>
    <t>Amálie</t>
  </si>
  <si>
    <t>Zora</t>
  </si>
  <si>
    <t>Stella</t>
  </si>
  <si>
    <t>Pošík</t>
  </si>
  <si>
    <t>Zdeněk</t>
  </si>
  <si>
    <t>Srb</t>
  </si>
  <si>
    <t>Novotný</t>
  </si>
  <si>
    <t>Benedikt</t>
  </si>
  <si>
    <t>Krejčí</t>
  </si>
  <si>
    <t>Kloučková</t>
  </si>
  <si>
    <t>Rozárie</t>
  </si>
  <si>
    <t>Půhoný</t>
  </si>
  <si>
    <t>Matyáš</t>
  </si>
  <si>
    <t>Aleš</t>
  </si>
  <si>
    <t>Pošíková</t>
  </si>
  <si>
    <t>Nela</t>
  </si>
  <si>
    <t>72 registrovaných</t>
  </si>
  <si>
    <t>pořadí v kategorii</t>
  </si>
  <si>
    <t>38 registrovaných</t>
  </si>
  <si>
    <t>pořadí celkově</t>
  </si>
  <si>
    <t>Hlavní závod 6,1km</t>
  </si>
  <si>
    <t>Dětský závod 1,3 km</t>
  </si>
  <si>
    <t>2013-2021 mladší dívky / kluci</t>
  </si>
  <si>
    <t>2009-2012 starší díky / kluci</t>
  </si>
  <si>
    <t>Kategorie:</t>
  </si>
  <si>
    <t>Muži</t>
  </si>
  <si>
    <t>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</si>
</sst>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3300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10"/>
      <color rgb="FFFF66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15">
    <xf numFmtId="0" fontId="0" fillId="0" borderId="0" xfId="0"/>
    <xf numFmtId="0" fontId="2" fillId="0" borderId="0" xfId="1"/>
    <xf numFmtId="164" fontId="3" fillId="0" borderId="0" xfId="1" applyNumberFormat="1" applyFont="1"/>
    <xf numFmtId="164" fontId="1" fillId="2" borderId="0" xfId="1" applyNumberFormat="1" applyFont="1" applyFill="1"/>
    <xf numFmtId="164" fontId="1" fillId="2" borderId="0" xfId="1" applyNumberFormat="1" applyFont="1" applyFill="1" applyAlignment="1">
      <alignment horizontal="center"/>
    </xf>
    <xf numFmtId="45" fontId="7" fillId="0" borderId="1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4" xfId="2" applyFont="1" applyBorder="1"/>
    <xf numFmtId="45" fontId="7" fillId="0" borderId="5" xfId="2" applyNumberFormat="1" applyFont="1" applyBorder="1" applyAlignment="1">
      <alignment horizontal="center" vertical="center"/>
    </xf>
    <xf numFmtId="45" fontId="6" fillId="4" borderId="2" xfId="2" applyNumberFormat="1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/>
    </xf>
    <xf numFmtId="1" fontId="8" fillId="4" borderId="2" xfId="2" applyNumberFormat="1" applyFont="1" applyFill="1" applyBorder="1" applyAlignment="1">
      <alignment horizontal="center"/>
    </xf>
    <xf numFmtId="0" fontId="4" fillId="0" borderId="4" xfId="2" applyBorder="1" applyAlignment="1">
      <alignment horizontal="center"/>
    </xf>
    <xf numFmtId="0" fontId="9" fillId="0" borderId="4" xfId="2" applyFont="1" applyBorder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49" fontId="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/>
    <xf numFmtId="164" fontId="10" fillId="0" borderId="0" xfId="0" applyNumberFormat="1" applyFont="1" applyAlignment="1" applyProtection="1">
      <alignment horizontal="center"/>
      <protection hidden="1"/>
    </xf>
    <xf numFmtId="1" fontId="1" fillId="0" borderId="0" xfId="0" applyNumberFormat="1" applyFont="1"/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11" fillId="0" borderId="3" xfId="2" applyFont="1" applyBorder="1"/>
    <xf numFmtId="0" fontId="11" fillId="0" borderId="2" xfId="2" applyFont="1" applyBorder="1"/>
    <xf numFmtId="0" fontId="11" fillId="0" borderId="2" xfId="2" applyFont="1" applyBorder="1" applyAlignment="1">
      <alignment horizontal="center"/>
    </xf>
    <xf numFmtId="0" fontId="12" fillId="0" borderId="3" xfId="2" applyFont="1" applyBorder="1"/>
    <xf numFmtId="0" fontId="12" fillId="0" borderId="2" xfId="2" applyFont="1" applyBorder="1"/>
    <xf numFmtId="0" fontId="12" fillId="0" borderId="2" xfId="2" applyFont="1" applyBorder="1" applyAlignment="1">
      <alignment horizontal="center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0" fontId="1" fillId="2" borderId="0" xfId="0" applyFont="1" applyFill="1"/>
    <xf numFmtId="0" fontId="0" fillId="0" borderId="4" xfId="0" applyBorder="1"/>
    <xf numFmtId="0" fontId="4" fillId="0" borderId="4" xfId="2" applyBorder="1" applyAlignment="1">
      <alignment vertical="center"/>
    </xf>
    <xf numFmtId="164" fontId="1" fillId="3" borderId="4" xfId="0" applyNumberFormat="1" applyFont="1" applyFill="1" applyBorder="1" applyProtection="1">
      <protection hidden="1"/>
    </xf>
    <xf numFmtId="0" fontId="11" fillId="0" borderId="7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4" xfId="2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0" xfId="0" applyFont="1"/>
    <xf numFmtId="1" fontId="3" fillId="3" borderId="6" xfId="1" applyNumberFormat="1" applyFont="1" applyFill="1" applyBorder="1" applyProtection="1">
      <protection hidden="1"/>
    </xf>
    <xf numFmtId="1" fontId="3" fillId="0" borderId="9" xfId="1" applyNumberFormat="1" applyFont="1" applyFill="1" applyBorder="1" applyProtection="1">
      <protection hidden="1"/>
    </xf>
    <xf numFmtId="0" fontId="15" fillId="0" borderId="3" xfId="2" applyFont="1" applyBorder="1"/>
    <xf numFmtId="0" fontId="15" fillId="0" borderId="2" xfId="2" applyFont="1" applyBorder="1"/>
    <xf numFmtId="0" fontId="15" fillId="0" borderId="2" xfId="2" applyFont="1" applyBorder="1" applyAlignment="1">
      <alignment horizontal="center"/>
    </xf>
    <xf numFmtId="0" fontId="15" fillId="0" borderId="4" xfId="2" applyFont="1" applyBorder="1" applyAlignment="1">
      <alignment horizontal="left"/>
    </xf>
    <xf numFmtId="0" fontId="15" fillId="0" borderId="4" xfId="2" applyFont="1" applyBorder="1" applyAlignment="1">
      <alignment horizontal="center"/>
    </xf>
    <xf numFmtId="0" fontId="13" fillId="0" borderId="0" xfId="1" applyFont="1"/>
    <xf numFmtId="0" fontId="13" fillId="3" borderId="8" xfId="1" applyFont="1" applyFill="1" applyBorder="1"/>
    <xf numFmtId="0" fontId="4" fillId="0" borderId="3" xfId="2" applyFont="1" applyBorder="1"/>
    <xf numFmtId="0" fontId="4" fillId="0" borderId="2" xfId="2" applyFont="1" applyBorder="1"/>
    <xf numFmtId="0" fontId="4" fillId="0" borderId="4" xfId="2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1" fontId="3" fillId="0" borderId="0" xfId="1" applyNumberFormat="1" applyFont="1" applyFill="1" applyBorder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45" fontId="7" fillId="0" borderId="2" xfId="2" applyNumberFormat="1" applyFont="1" applyBorder="1" applyAlignment="1">
      <alignment horizontal="center" vertical="center"/>
    </xf>
    <xf numFmtId="0" fontId="4" fillId="0" borderId="11" xfId="2" applyFont="1" applyBorder="1" applyAlignment="1">
      <alignment horizontal="left"/>
    </xf>
    <xf numFmtId="0" fontId="4" fillId="0" borderId="11" xfId="2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0" xfId="2" applyFont="1" applyBorder="1"/>
    <xf numFmtId="0" fontId="5" fillId="0" borderId="10" xfId="2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5" fillId="0" borderId="10" xfId="2" applyFont="1" applyBorder="1" applyAlignment="1">
      <alignment horizontal="left" vertical="center"/>
    </xf>
    <xf numFmtId="0" fontId="5" fillId="4" borderId="10" xfId="2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5" fillId="0" borderId="12" xfId="2" applyFont="1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5" fillId="0" borderId="14" xfId="2" applyFont="1" applyBorder="1" applyAlignment="1">
      <alignment horizontal="left" vertical="center"/>
    </xf>
    <xf numFmtId="0" fontId="14" fillId="0" borderId="15" xfId="0" applyFont="1" applyBorder="1" applyAlignment="1">
      <alignment horizontal="center"/>
    </xf>
    <xf numFmtId="0" fontId="5" fillId="0" borderId="16" xfId="2" applyFont="1" applyBorder="1" applyAlignment="1">
      <alignment horizontal="left" vertical="center"/>
    </xf>
    <xf numFmtId="45" fontId="6" fillId="4" borderId="17" xfId="2" applyNumberFormat="1" applyFont="1" applyFill="1" applyBorder="1" applyAlignment="1">
      <alignment horizontal="center" vertical="center"/>
    </xf>
    <xf numFmtId="45" fontId="7" fillId="0" borderId="18" xfId="2" applyNumberFormat="1" applyFont="1" applyBorder="1" applyAlignment="1">
      <alignment horizontal="center" vertical="center"/>
    </xf>
    <xf numFmtId="0" fontId="8" fillId="4" borderId="17" xfId="2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5" fillId="0" borderId="12" xfId="2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45" fontId="7" fillId="0" borderId="22" xfId="2" applyNumberFormat="1" applyFont="1" applyBorder="1" applyAlignment="1">
      <alignment horizontal="center" vertical="center"/>
    </xf>
    <xf numFmtId="1" fontId="8" fillId="4" borderId="17" xfId="2" applyNumberFormat="1" applyFont="1" applyFill="1" applyBorder="1" applyAlignment="1">
      <alignment horizontal="center"/>
    </xf>
    <xf numFmtId="0" fontId="15" fillId="0" borderId="19" xfId="2" applyFont="1" applyBorder="1"/>
    <xf numFmtId="0" fontId="15" fillId="0" borderId="17" xfId="2" applyFont="1" applyBorder="1"/>
    <xf numFmtId="0" fontId="15" fillId="0" borderId="17" xfId="2" applyFont="1" applyBorder="1" applyAlignment="1">
      <alignment horizontal="center"/>
    </xf>
    <xf numFmtId="0" fontId="15" fillId="0" borderId="23" xfId="2" applyFont="1" applyBorder="1" applyAlignment="1">
      <alignment horizontal="left"/>
    </xf>
    <xf numFmtId="0" fontId="9" fillId="0" borderId="23" xfId="2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6" fillId="0" borderId="3" xfId="2" applyFont="1" applyBorder="1"/>
    <xf numFmtId="0" fontId="16" fillId="0" borderId="2" xfId="2" applyFont="1" applyBorder="1"/>
    <xf numFmtId="0" fontId="16" fillId="0" borderId="2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0" fontId="17" fillId="0" borderId="3" xfId="2" applyFont="1" applyBorder="1"/>
    <xf numFmtId="0" fontId="17" fillId="0" borderId="2" xfId="2" applyFont="1" applyBorder="1"/>
    <xf numFmtId="0" fontId="17" fillId="0" borderId="2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8" fillId="0" borderId="3" xfId="2" applyFont="1" applyBorder="1"/>
    <xf numFmtId="0" fontId="8" fillId="0" borderId="2" xfId="2" applyFont="1" applyBorder="1"/>
    <xf numFmtId="0" fontId="8" fillId="0" borderId="2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9" xfId="2" applyFont="1" applyBorder="1"/>
    <xf numFmtId="0" fontId="4" fillId="0" borderId="17" xfId="2" applyFont="1" applyBorder="1"/>
    <xf numFmtId="0" fontId="4" fillId="0" borderId="17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3" fillId="0" borderId="9" xfId="1" applyFont="1" applyFill="1" applyBorder="1"/>
  </cellXfs>
  <cellStyles count="3">
    <cellStyle name="Normální" xfId="0" builtinId="0"/>
    <cellStyle name="normální 2" xfId="2" xr:uid="{CE2D152A-7929-4B32-AF3D-69EF10E7B223}"/>
    <cellStyle name="Normální 3" xfId="1" xr:uid="{B69228C6-15C7-48AC-BFBC-5F5CA4285D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PH2023_det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sledky_děti"/>
      <sheetName val="Prezence"/>
    </sheetNames>
    <sheetDataSet>
      <sheetData sheetId="0" refreshError="1"/>
      <sheetData sheetId="1" refreshError="1">
        <row r="1">
          <cell r="A1" t="str">
            <v>st.č.</v>
          </cell>
          <cell r="B1" t="str">
            <v>příjmení</v>
          </cell>
          <cell r="C1" t="str">
            <v>jméno</v>
          </cell>
          <cell r="D1" t="str">
            <v>r.n.</v>
          </cell>
          <cell r="E1" t="str">
            <v>oddíl/obec</v>
          </cell>
          <cell r="F1" t="str">
            <v>kategorie</v>
          </cell>
        </row>
        <row r="2">
          <cell r="A2">
            <v>1</v>
          </cell>
          <cell r="B2" t="str">
            <v>Lenkviková</v>
          </cell>
          <cell r="C2" t="str">
            <v>Laura</v>
          </cell>
          <cell r="D2">
            <v>2018</v>
          </cell>
        </row>
        <row r="3">
          <cell r="A3">
            <v>2</v>
          </cell>
          <cell r="B3" t="str">
            <v>Kabelka</v>
          </cell>
          <cell r="C3" t="str">
            <v>Adam</v>
          </cell>
          <cell r="D3">
            <v>2015</v>
          </cell>
        </row>
        <row r="4">
          <cell r="A4">
            <v>3</v>
          </cell>
          <cell r="B4" t="str">
            <v>Kabelková</v>
          </cell>
          <cell r="C4" t="str">
            <v>Michaela</v>
          </cell>
          <cell r="D4">
            <v>2011</v>
          </cell>
        </row>
        <row r="5">
          <cell r="A5">
            <v>4</v>
          </cell>
          <cell r="B5" t="str">
            <v>Kudryová</v>
          </cell>
          <cell r="C5" t="str">
            <v>Nikol</v>
          </cell>
          <cell r="D5">
            <v>2012</v>
          </cell>
        </row>
        <row r="6">
          <cell r="A6">
            <v>5</v>
          </cell>
          <cell r="B6" t="str">
            <v>Csonka</v>
          </cell>
          <cell r="C6" t="str">
            <v>Honzik</v>
          </cell>
          <cell r="D6">
            <v>2017</v>
          </cell>
        </row>
        <row r="7">
          <cell r="A7">
            <v>6</v>
          </cell>
          <cell r="B7" t="str">
            <v>Miler</v>
          </cell>
          <cell r="C7" t="str">
            <v>Sebastián</v>
          </cell>
          <cell r="D7">
            <v>2021</v>
          </cell>
          <cell r="E7" t="str">
            <v>Nelahozeves</v>
          </cell>
        </row>
        <row r="8">
          <cell r="A8">
            <v>7</v>
          </cell>
          <cell r="B8" t="str">
            <v>Dvořáková</v>
          </cell>
          <cell r="C8" t="str">
            <v>Ella</v>
          </cell>
          <cell r="D8">
            <v>2013</v>
          </cell>
        </row>
        <row r="9">
          <cell r="A9">
            <v>8</v>
          </cell>
          <cell r="B9" t="str">
            <v>Novák</v>
          </cell>
          <cell r="C9" t="str">
            <v>Tobias</v>
          </cell>
          <cell r="D9">
            <v>2019</v>
          </cell>
        </row>
        <row r="10">
          <cell r="A10">
            <v>9</v>
          </cell>
          <cell r="B10" t="str">
            <v>Lenkviková</v>
          </cell>
          <cell r="C10" t="str">
            <v>Vanesa</v>
          </cell>
          <cell r="D10">
            <v>2012</v>
          </cell>
        </row>
        <row r="11">
          <cell r="A11">
            <v>10</v>
          </cell>
          <cell r="B11" t="str">
            <v>Lenc</v>
          </cell>
          <cell r="C11" t="str">
            <v>Vojtěch</v>
          </cell>
          <cell r="D11">
            <v>2017</v>
          </cell>
          <cell r="E11" t="str">
            <v>Žatec</v>
          </cell>
        </row>
        <row r="12">
          <cell r="A12">
            <v>11</v>
          </cell>
          <cell r="B12" t="str">
            <v>Sejvalová</v>
          </cell>
          <cell r="C12" t="str">
            <v>Valeria</v>
          </cell>
          <cell r="D12">
            <v>2019</v>
          </cell>
        </row>
        <row r="13">
          <cell r="A13">
            <v>12</v>
          </cell>
          <cell r="B13" t="str">
            <v>Veihand</v>
          </cell>
          <cell r="C13" t="str">
            <v>Michal</v>
          </cell>
          <cell r="D13">
            <v>2013</v>
          </cell>
        </row>
        <row r="14">
          <cell r="A14">
            <v>13</v>
          </cell>
          <cell r="B14" t="str">
            <v>Kos</v>
          </cell>
          <cell r="C14" t="str">
            <v>Pavel</v>
          </cell>
          <cell r="D14">
            <v>2013</v>
          </cell>
        </row>
        <row r="15">
          <cell r="A15">
            <v>14</v>
          </cell>
          <cell r="B15" t="str">
            <v>Formánek</v>
          </cell>
          <cell r="C15" t="str">
            <v>Tomáš</v>
          </cell>
          <cell r="D15">
            <v>2014</v>
          </cell>
        </row>
        <row r="16">
          <cell r="A16">
            <v>15</v>
          </cell>
          <cell r="B16" t="str">
            <v>Leličová</v>
          </cell>
          <cell r="C16" t="str">
            <v>Elis</v>
          </cell>
          <cell r="D16">
            <v>2015</v>
          </cell>
        </row>
        <row r="17">
          <cell r="A17">
            <v>16</v>
          </cell>
          <cell r="B17" t="str">
            <v>Formánek</v>
          </cell>
          <cell r="C17" t="str">
            <v>Jan</v>
          </cell>
          <cell r="D17">
            <v>2011</v>
          </cell>
        </row>
        <row r="18">
          <cell r="A18">
            <v>17</v>
          </cell>
          <cell r="B18" t="str">
            <v>Frolík</v>
          </cell>
          <cell r="C18" t="str">
            <v>Kateřina</v>
          </cell>
          <cell r="D18">
            <v>2014</v>
          </cell>
        </row>
        <row r="19">
          <cell r="A19">
            <v>18</v>
          </cell>
          <cell r="B19" t="str">
            <v>Sak</v>
          </cell>
          <cell r="C19" t="str">
            <v>Leonel</v>
          </cell>
          <cell r="D19">
            <v>2017</v>
          </cell>
        </row>
        <row r="20">
          <cell r="A20">
            <v>19</v>
          </cell>
          <cell r="B20" t="str">
            <v>Saková</v>
          </cell>
          <cell r="C20" t="str">
            <v>Lorain</v>
          </cell>
          <cell r="D20">
            <v>2020</v>
          </cell>
        </row>
        <row r="21">
          <cell r="A21">
            <v>20</v>
          </cell>
          <cell r="B21" t="str">
            <v>Dvořáková</v>
          </cell>
          <cell r="C21" t="str">
            <v>Ema</v>
          </cell>
          <cell r="D21">
            <v>2014</v>
          </cell>
        </row>
        <row r="22">
          <cell r="A22">
            <v>21</v>
          </cell>
          <cell r="B22" t="str">
            <v>Poláčková</v>
          </cell>
          <cell r="C22" t="str">
            <v>Ema</v>
          </cell>
          <cell r="D22">
            <v>2015</v>
          </cell>
        </row>
        <row r="23">
          <cell r="A23">
            <v>22</v>
          </cell>
          <cell r="B23" t="str">
            <v>Charvát</v>
          </cell>
          <cell r="C23" t="str">
            <v>Tomáš</v>
          </cell>
          <cell r="D23">
            <v>2017</v>
          </cell>
        </row>
        <row r="24">
          <cell r="A24">
            <v>23</v>
          </cell>
          <cell r="B24" t="str">
            <v>Charvátová</v>
          </cell>
          <cell r="C24" t="str">
            <v>Lucie</v>
          </cell>
          <cell r="D24">
            <v>2018</v>
          </cell>
        </row>
        <row r="25">
          <cell r="A25">
            <v>24</v>
          </cell>
          <cell r="B25" t="str">
            <v>Ellmannová</v>
          </cell>
          <cell r="C25" t="str">
            <v>Sofie</v>
          </cell>
          <cell r="D25">
            <v>2019</v>
          </cell>
        </row>
        <row r="26">
          <cell r="A26">
            <v>25</v>
          </cell>
          <cell r="B26" t="str">
            <v>Rohla</v>
          </cell>
          <cell r="C26" t="str">
            <v>Metoděj</v>
          </cell>
          <cell r="D26">
            <v>2012</v>
          </cell>
        </row>
        <row r="27">
          <cell r="A27">
            <v>26</v>
          </cell>
          <cell r="B27" t="str">
            <v>Wlaschinski</v>
          </cell>
          <cell r="C27" t="str">
            <v>Teodor</v>
          </cell>
          <cell r="D27">
            <v>2020</v>
          </cell>
        </row>
        <row r="28">
          <cell r="A28">
            <v>27</v>
          </cell>
          <cell r="B28" t="str">
            <v>Studentová</v>
          </cell>
          <cell r="C28" t="str">
            <v>Rozýlie</v>
          </cell>
          <cell r="D28">
            <v>2017</v>
          </cell>
        </row>
        <row r="29">
          <cell r="A29">
            <v>28</v>
          </cell>
          <cell r="B29" t="str">
            <v>Sábl</v>
          </cell>
          <cell r="C29" t="str">
            <v>Jindřich</v>
          </cell>
          <cell r="D29">
            <v>2016</v>
          </cell>
        </row>
        <row r="30">
          <cell r="A30">
            <v>29</v>
          </cell>
          <cell r="B30" t="str">
            <v>Schwarzová</v>
          </cell>
          <cell r="C30" t="str">
            <v>Ema</v>
          </cell>
          <cell r="D30">
            <v>2018</v>
          </cell>
        </row>
        <row r="31">
          <cell r="A31">
            <v>31</v>
          </cell>
          <cell r="B31" t="str">
            <v>Riedl</v>
          </cell>
          <cell r="C31" t="str">
            <v>Max</v>
          </cell>
          <cell r="D31">
            <v>2011</v>
          </cell>
        </row>
        <row r="32">
          <cell r="A32">
            <v>30</v>
          </cell>
          <cell r="B32" t="str">
            <v>Riedlová</v>
          </cell>
          <cell r="C32" t="str">
            <v>Tína</v>
          </cell>
          <cell r="D32">
            <v>2014</v>
          </cell>
        </row>
        <row r="33">
          <cell r="A33">
            <v>32</v>
          </cell>
          <cell r="B33" t="str">
            <v>Mráček</v>
          </cell>
          <cell r="C33" t="str">
            <v>Lukáš</v>
          </cell>
          <cell r="D33">
            <v>2018</v>
          </cell>
        </row>
        <row r="34">
          <cell r="A34">
            <v>33</v>
          </cell>
          <cell r="B34" t="str">
            <v>Krtička</v>
          </cell>
          <cell r="C34" t="str">
            <v>Petr</v>
          </cell>
          <cell r="D34">
            <v>2012</v>
          </cell>
        </row>
        <row r="35">
          <cell r="A35">
            <v>34</v>
          </cell>
          <cell r="B35" t="str">
            <v>Krtička</v>
          </cell>
          <cell r="C35" t="str">
            <v>Martin</v>
          </cell>
          <cell r="D35">
            <v>2016</v>
          </cell>
        </row>
        <row r="36">
          <cell r="A36">
            <v>35</v>
          </cell>
          <cell r="B36" t="str">
            <v>Česal</v>
          </cell>
          <cell r="C36" t="str">
            <v>Tobias</v>
          </cell>
          <cell r="D36">
            <v>2015</v>
          </cell>
        </row>
        <row r="37">
          <cell r="A37">
            <v>36</v>
          </cell>
          <cell r="B37" t="str">
            <v>Pehr</v>
          </cell>
          <cell r="C37" t="str">
            <v>Václav</v>
          </cell>
          <cell r="D37">
            <v>2018</v>
          </cell>
        </row>
        <row r="38">
          <cell r="A38">
            <v>37</v>
          </cell>
          <cell r="B38" t="str">
            <v>Česal</v>
          </cell>
          <cell r="C38" t="str">
            <v>Simon</v>
          </cell>
          <cell r="D38">
            <v>2012</v>
          </cell>
        </row>
        <row r="39">
          <cell r="A39">
            <v>38</v>
          </cell>
          <cell r="B39" t="str">
            <v>Karasková</v>
          </cell>
          <cell r="C39" t="str">
            <v>Tereza</v>
          </cell>
          <cell r="D39">
            <v>2017</v>
          </cell>
        </row>
        <row r="40">
          <cell r="A40">
            <v>39</v>
          </cell>
          <cell r="B40" t="str">
            <v>Karaska</v>
          </cell>
          <cell r="C40" t="str">
            <v>Vladimír</v>
          </cell>
          <cell r="D40">
            <v>2020</v>
          </cell>
        </row>
        <row r="41">
          <cell r="A41">
            <v>40</v>
          </cell>
          <cell r="B41" t="str">
            <v>Křišťanová</v>
          </cell>
          <cell r="C41" t="str">
            <v>Nela Teodora</v>
          </cell>
          <cell r="D41">
            <v>2016</v>
          </cell>
        </row>
        <row r="42">
          <cell r="A42">
            <v>41</v>
          </cell>
          <cell r="B42" t="str">
            <v>Křišťanová</v>
          </cell>
          <cell r="C42" t="str">
            <v>Karolína Ella</v>
          </cell>
          <cell r="D42">
            <v>2013</v>
          </cell>
        </row>
        <row r="43">
          <cell r="A43">
            <v>42</v>
          </cell>
          <cell r="B43" t="str">
            <v>Klouček</v>
          </cell>
          <cell r="C43" t="str">
            <v>Tobiáš</v>
          </cell>
          <cell r="D43">
            <v>2019</v>
          </cell>
        </row>
        <row r="44">
          <cell r="A44">
            <v>43</v>
          </cell>
          <cell r="B44" t="str">
            <v>Kolišenský</v>
          </cell>
          <cell r="C44" t="str">
            <v>Ondřej</v>
          </cell>
          <cell r="D44">
            <v>2014</v>
          </cell>
        </row>
        <row r="45">
          <cell r="A45">
            <v>44</v>
          </cell>
          <cell r="B45" t="str">
            <v>Dinka</v>
          </cell>
          <cell r="C45" t="str">
            <v>Jáchym</v>
          </cell>
          <cell r="D45">
            <v>2020</v>
          </cell>
        </row>
        <row r="46">
          <cell r="A46">
            <v>45</v>
          </cell>
          <cell r="B46" t="str">
            <v>Pastrňáková</v>
          </cell>
          <cell r="C46" t="str">
            <v>Valentýna</v>
          </cell>
          <cell r="D46">
            <v>2013</v>
          </cell>
        </row>
        <row r="47">
          <cell r="A47">
            <v>46</v>
          </cell>
          <cell r="B47" t="str">
            <v>Kovářová</v>
          </cell>
          <cell r="C47" t="str">
            <v>Rozálie</v>
          </cell>
          <cell r="D47">
            <v>2020</v>
          </cell>
        </row>
        <row r="48">
          <cell r="A48">
            <v>47</v>
          </cell>
          <cell r="B48" t="str">
            <v>Černá</v>
          </cell>
          <cell r="C48" t="str">
            <v>Meda</v>
          </cell>
          <cell r="D48">
            <v>2019</v>
          </cell>
        </row>
        <row r="49">
          <cell r="A49">
            <v>48</v>
          </cell>
          <cell r="B49" t="str">
            <v>Světlý</v>
          </cell>
          <cell r="C49" t="str">
            <v>Ondřej</v>
          </cell>
          <cell r="D49">
            <v>2020</v>
          </cell>
        </row>
        <row r="50">
          <cell r="A50">
            <v>49</v>
          </cell>
          <cell r="B50" t="str">
            <v>Vinšová</v>
          </cell>
          <cell r="C50" t="str">
            <v>Stela</v>
          </cell>
          <cell r="D50">
            <v>2016</v>
          </cell>
        </row>
        <row r="51">
          <cell r="A51">
            <v>150</v>
          </cell>
          <cell r="B51" t="str">
            <v>Vinšová</v>
          </cell>
          <cell r="C51" t="str">
            <v>Kateřina</v>
          </cell>
          <cell r="D51">
            <v>2012</v>
          </cell>
        </row>
        <row r="52">
          <cell r="A52">
            <v>149</v>
          </cell>
          <cell r="B52" t="str">
            <v>Beníšek</v>
          </cell>
          <cell r="C52" t="str">
            <v>Šimon</v>
          </cell>
          <cell r="D52">
            <v>2013</v>
          </cell>
        </row>
        <row r="53">
          <cell r="A53">
            <v>148</v>
          </cell>
          <cell r="B53" t="str">
            <v>Száková</v>
          </cell>
          <cell r="C53" t="str">
            <v>Ema</v>
          </cell>
          <cell r="D53">
            <v>2016</v>
          </cell>
        </row>
        <row r="54">
          <cell r="A54">
            <v>147</v>
          </cell>
          <cell r="B54" t="str">
            <v>Kalouš</v>
          </cell>
          <cell r="C54" t="str">
            <v>Dominik</v>
          </cell>
          <cell r="D54">
            <v>2017</v>
          </cell>
        </row>
        <row r="55">
          <cell r="A55">
            <v>146</v>
          </cell>
          <cell r="B55" t="str">
            <v>Kalouš</v>
          </cell>
          <cell r="C55" t="str">
            <v>David</v>
          </cell>
          <cell r="D55">
            <v>2017</v>
          </cell>
        </row>
        <row r="56">
          <cell r="A56">
            <v>145</v>
          </cell>
          <cell r="B56" t="str">
            <v>Votrubová</v>
          </cell>
          <cell r="C56" t="str">
            <v>Eliška</v>
          </cell>
          <cell r="D56">
            <v>2016</v>
          </cell>
        </row>
        <row r="57">
          <cell r="A57">
            <v>144</v>
          </cell>
          <cell r="B57" t="str">
            <v>Kubeš</v>
          </cell>
          <cell r="C57" t="str">
            <v>Jindřich</v>
          </cell>
          <cell r="D57">
            <v>2018</v>
          </cell>
        </row>
        <row r="58">
          <cell r="A58">
            <v>143</v>
          </cell>
          <cell r="B58" t="str">
            <v>Kubeš</v>
          </cell>
          <cell r="C58" t="str">
            <v>Jaromír</v>
          </cell>
          <cell r="D58">
            <v>2020</v>
          </cell>
        </row>
        <row r="59">
          <cell r="A59">
            <v>142</v>
          </cell>
          <cell r="B59" t="str">
            <v>Seifrt</v>
          </cell>
          <cell r="C59" t="str">
            <v>Jan</v>
          </cell>
          <cell r="D59" t="str">
            <v>?</v>
          </cell>
        </row>
        <row r="60">
          <cell r="A60">
            <v>141</v>
          </cell>
          <cell r="B60" t="str">
            <v>Brůnová</v>
          </cell>
          <cell r="C60" t="str">
            <v>Ema</v>
          </cell>
          <cell r="D60">
            <v>2014</v>
          </cell>
        </row>
        <row r="61">
          <cell r="A61">
            <v>140</v>
          </cell>
          <cell r="B61" t="str">
            <v>Nejedlý</v>
          </cell>
          <cell r="C61" t="str">
            <v>Ondřej</v>
          </cell>
          <cell r="D61">
            <v>2011</v>
          </cell>
        </row>
        <row r="62">
          <cell r="A62">
            <v>139</v>
          </cell>
          <cell r="B62" t="str">
            <v>Rynešová</v>
          </cell>
          <cell r="C62" t="str">
            <v>Elis</v>
          </cell>
          <cell r="D62">
            <v>2011</v>
          </cell>
        </row>
        <row r="63">
          <cell r="A63">
            <v>138</v>
          </cell>
          <cell r="B63" t="str">
            <v>Strážnická</v>
          </cell>
          <cell r="C63" t="str">
            <v>Amálie</v>
          </cell>
          <cell r="D63">
            <v>2012</v>
          </cell>
        </row>
        <row r="64">
          <cell r="A64">
            <v>137</v>
          </cell>
          <cell r="B64" t="str">
            <v>Černá</v>
          </cell>
          <cell r="C64" t="str">
            <v>Zora</v>
          </cell>
          <cell r="D64">
            <v>2020</v>
          </cell>
        </row>
        <row r="65">
          <cell r="A65">
            <v>136</v>
          </cell>
          <cell r="B65" t="str">
            <v>Černá</v>
          </cell>
          <cell r="C65" t="str">
            <v>Stella</v>
          </cell>
          <cell r="D65">
            <v>2018</v>
          </cell>
        </row>
        <row r="66">
          <cell r="A66">
            <v>135</v>
          </cell>
          <cell r="B66" t="str">
            <v>Pošík</v>
          </cell>
          <cell r="C66" t="str">
            <v>Zdeněk</v>
          </cell>
          <cell r="D66">
            <v>2013</v>
          </cell>
        </row>
        <row r="67">
          <cell r="A67">
            <v>134</v>
          </cell>
          <cell r="B67" t="str">
            <v>Srb</v>
          </cell>
          <cell r="C67" t="str">
            <v>Václav</v>
          </cell>
          <cell r="D67">
            <v>2020</v>
          </cell>
        </row>
        <row r="68">
          <cell r="A68">
            <v>133</v>
          </cell>
          <cell r="B68" t="str">
            <v>Novotný</v>
          </cell>
          <cell r="C68" t="str">
            <v>Benedikt</v>
          </cell>
          <cell r="D68">
            <v>2020</v>
          </cell>
        </row>
        <row r="69">
          <cell r="A69">
            <v>132</v>
          </cell>
          <cell r="B69" t="str">
            <v>Krejčí</v>
          </cell>
          <cell r="C69" t="str">
            <v>Šimon</v>
          </cell>
          <cell r="D69">
            <v>2019</v>
          </cell>
        </row>
        <row r="70">
          <cell r="A70">
            <v>131</v>
          </cell>
          <cell r="B70" t="str">
            <v>Kloučková</v>
          </cell>
          <cell r="C70" t="str">
            <v>Rozárie</v>
          </cell>
          <cell r="D70">
            <v>2015</v>
          </cell>
        </row>
        <row r="71">
          <cell r="A71">
            <v>130</v>
          </cell>
          <cell r="B71" t="str">
            <v>Půhoný</v>
          </cell>
          <cell r="C71" t="str">
            <v>Matyáš</v>
          </cell>
          <cell r="D71">
            <v>2019</v>
          </cell>
        </row>
        <row r="72">
          <cell r="A72">
            <v>129</v>
          </cell>
          <cell r="B72" t="str">
            <v>Půhoný</v>
          </cell>
          <cell r="C72" t="str">
            <v>Aleš</v>
          </cell>
          <cell r="D72">
            <v>2017</v>
          </cell>
        </row>
        <row r="73">
          <cell r="A73">
            <v>128</v>
          </cell>
          <cell r="B73" t="str">
            <v>Pošíková</v>
          </cell>
          <cell r="C73" t="str">
            <v>Nela</v>
          </cell>
          <cell r="D73">
            <v>2012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78A70-D2A2-4FF0-9A14-49279DE02699}">
  <dimension ref="A1:J44"/>
  <sheetViews>
    <sheetView workbookViewId="0">
      <selection activeCell="E3" sqref="E3"/>
    </sheetView>
  </sheetViews>
  <sheetFormatPr defaultRowHeight="14.5" x14ac:dyDescent="0.35"/>
  <cols>
    <col min="1" max="1" width="13.54296875" style="22" customWidth="1"/>
    <col min="5" max="5" width="13.54296875" style="47" customWidth="1"/>
    <col min="6" max="7" width="8.7265625" style="47"/>
    <col min="8" max="8" width="22.90625" style="47" customWidth="1"/>
    <col min="10" max="10" width="17" style="43" customWidth="1"/>
  </cols>
  <sheetData>
    <row r="1" spans="1:10" ht="15.5" x14ac:dyDescent="0.35">
      <c r="A1" s="2" t="s">
        <v>102</v>
      </c>
      <c r="B1" s="1"/>
      <c r="C1" s="1"/>
      <c r="D1" s="1"/>
      <c r="E1" s="55"/>
      <c r="F1" s="55"/>
      <c r="G1" s="55"/>
      <c r="H1" s="55"/>
      <c r="I1" s="1"/>
    </row>
    <row r="2" spans="1:10" ht="15.5" x14ac:dyDescent="0.35">
      <c r="A2" s="2" t="s">
        <v>221</v>
      </c>
      <c r="B2" s="1"/>
      <c r="C2" s="1"/>
      <c r="D2" s="48" t="s">
        <v>219</v>
      </c>
      <c r="E2" s="56"/>
      <c r="F2" s="55"/>
      <c r="G2" s="55"/>
      <c r="H2" s="55"/>
      <c r="I2" s="1"/>
    </row>
    <row r="3" spans="1:10" ht="15.5" x14ac:dyDescent="0.35">
      <c r="A3" s="2" t="s">
        <v>225</v>
      </c>
      <c r="B3" s="1"/>
      <c r="C3" s="1"/>
      <c r="D3" s="49" t="s">
        <v>226</v>
      </c>
      <c r="E3" s="114" t="s">
        <v>227</v>
      </c>
      <c r="F3" s="55"/>
      <c r="G3" s="55"/>
      <c r="H3" s="55"/>
      <c r="I3" s="1"/>
    </row>
    <row r="4" spans="1:10" ht="16" thickBot="1" x14ac:dyDescent="0.4">
      <c r="A4" s="3" t="s">
        <v>0</v>
      </c>
      <c r="B4" s="4">
        <v>45164.600474537037</v>
      </c>
      <c r="C4" s="1"/>
      <c r="D4" s="61"/>
      <c r="E4" s="62"/>
      <c r="F4" s="55"/>
      <c r="G4" s="55"/>
      <c r="H4" s="55"/>
      <c r="I4" s="1"/>
    </row>
    <row r="5" spans="1:10" ht="15.5" thickTop="1" thickBot="1" x14ac:dyDescent="0.4">
      <c r="A5" s="66" t="s">
        <v>220</v>
      </c>
      <c r="B5" s="67" t="s">
        <v>1</v>
      </c>
      <c r="C5" s="67" t="s">
        <v>2</v>
      </c>
      <c r="D5" s="67" t="s">
        <v>3</v>
      </c>
      <c r="E5" s="68" t="s">
        <v>4</v>
      </c>
      <c r="F5" s="68" t="s">
        <v>5</v>
      </c>
      <c r="G5" s="67" t="s">
        <v>6</v>
      </c>
      <c r="H5" s="69" t="s">
        <v>7</v>
      </c>
      <c r="I5" s="67" t="s">
        <v>8</v>
      </c>
      <c r="J5" s="70" t="s">
        <v>218</v>
      </c>
    </row>
    <row r="6" spans="1:10" ht="15" thickTop="1" x14ac:dyDescent="0.35">
      <c r="A6" s="83">
        <v>1</v>
      </c>
      <c r="B6" s="9">
        <v>1.6689814814814817E-2</v>
      </c>
      <c r="C6" s="63" t="s">
        <v>9</v>
      </c>
      <c r="D6" s="11">
        <v>70</v>
      </c>
      <c r="E6" s="57" t="s">
        <v>10</v>
      </c>
      <c r="F6" s="58" t="s">
        <v>11</v>
      </c>
      <c r="G6" s="60">
        <v>1979</v>
      </c>
      <c r="H6" s="64" t="s">
        <v>12</v>
      </c>
      <c r="I6" s="65" t="s">
        <v>13</v>
      </c>
      <c r="J6" s="84">
        <v>1</v>
      </c>
    </row>
    <row r="7" spans="1:10" x14ac:dyDescent="0.35">
      <c r="A7" s="85">
        <v>2</v>
      </c>
      <c r="B7" s="9">
        <v>1.6921296296296299E-2</v>
      </c>
      <c r="C7" s="5">
        <v>2.3148148148148182E-4</v>
      </c>
      <c r="D7" s="11">
        <v>65</v>
      </c>
      <c r="E7" s="57" t="s">
        <v>14</v>
      </c>
      <c r="F7" s="58" t="s">
        <v>15</v>
      </c>
      <c r="G7" s="60">
        <v>1991</v>
      </c>
      <c r="H7" s="59" t="s">
        <v>16</v>
      </c>
      <c r="I7" s="12" t="s">
        <v>13</v>
      </c>
      <c r="J7" s="86">
        <v>2</v>
      </c>
    </row>
    <row r="8" spans="1:10" x14ac:dyDescent="0.35">
      <c r="A8" s="85">
        <v>3</v>
      </c>
      <c r="B8" s="9">
        <v>1.7395833333333336E-2</v>
      </c>
      <c r="C8" s="5">
        <v>7.0601851851851902E-4</v>
      </c>
      <c r="D8" s="11">
        <v>81</v>
      </c>
      <c r="E8" s="57" t="s">
        <v>17</v>
      </c>
      <c r="F8" s="58" t="s">
        <v>18</v>
      </c>
      <c r="G8" s="60">
        <v>1984</v>
      </c>
      <c r="H8" s="59" t="s">
        <v>9</v>
      </c>
      <c r="I8" s="12" t="s">
        <v>13</v>
      </c>
      <c r="J8" s="86">
        <v>3</v>
      </c>
    </row>
    <row r="9" spans="1:10" x14ac:dyDescent="0.35">
      <c r="A9" s="85">
        <v>4</v>
      </c>
      <c r="B9" s="9">
        <v>1.7800925925925925E-2</v>
      </c>
      <c r="C9" s="5">
        <v>1.1111111111111079E-3</v>
      </c>
      <c r="D9" s="11">
        <v>68</v>
      </c>
      <c r="E9" s="57" t="s">
        <v>19</v>
      </c>
      <c r="F9" s="58" t="s">
        <v>20</v>
      </c>
      <c r="G9" s="60">
        <v>1987</v>
      </c>
      <c r="H9" s="59" t="s">
        <v>21</v>
      </c>
      <c r="I9" s="12" t="s">
        <v>13</v>
      </c>
      <c r="J9" s="86">
        <v>4</v>
      </c>
    </row>
    <row r="10" spans="1:10" x14ac:dyDescent="0.35">
      <c r="A10" s="85">
        <v>5</v>
      </c>
      <c r="B10" s="9">
        <v>1.9583333333333331E-2</v>
      </c>
      <c r="C10" s="5">
        <v>2.893518518518514E-3</v>
      </c>
      <c r="D10" s="11">
        <v>77</v>
      </c>
      <c r="E10" s="57" t="s">
        <v>22</v>
      </c>
      <c r="F10" s="58" t="s">
        <v>23</v>
      </c>
      <c r="G10" s="60">
        <v>2006</v>
      </c>
      <c r="H10" s="59" t="s">
        <v>24</v>
      </c>
      <c r="I10" s="12" t="s">
        <v>13</v>
      </c>
      <c r="J10" s="86">
        <v>5</v>
      </c>
    </row>
    <row r="11" spans="1:10" x14ac:dyDescent="0.35">
      <c r="A11" s="85">
        <v>6</v>
      </c>
      <c r="B11" s="9">
        <v>2.028935185185185E-2</v>
      </c>
      <c r="C11" s="5">
        <v>3.599537037037033E-3</v>
      </c>
      <c r="D11" s="11">
        <v>66</v>
      </c>
      <c r="E11" s="57" t="s">
        <v>25</v>
      </c>
      <c r="F11" s="58" t="s">
        <v>26</v>
      </c>
      <c r="G11" s="60">
        <v>1983</v>
      </c>
      <c r="H11" s="59" t="s">
        <v>27</v>
      </c>
      <c r="I11" s="12" t="s">
        <v>13</v>
      </c>
      <c r="J11" s="86">
        <v>6</v>
      </c>
    </row>
    <row r="12" spans="1:10" x14ac:dyDescent="0.35">
      <c r="A12" s="85">
        <v>7</v>
      </c>
      <c r="B12" s="9">
        <v>2.0300925925925927E-2</v>
      </c>
      <c r="C12" s="5">
        <v>3.6111111111111101E-3</v>
      </c>
      <c r="D12" s="11">
        <v>67</v>
      </c>
      <c r="E12" s="57" t="s">
        <v>25</v>
      </c>
      <c r="F12" s="58" t="s">
        <v>28</v>
      </c>
      <c r="G12" s="60">
        <v>1986</v>
      </c>
      <c r="H12" s="59" t="s">
        <v>29</v>
      </c>
      <c r="I12" s="12" t="s">
        <v>13</v>
      </c>
      <c r="J12" s="86">
        <v>7</v>
      </c>
    </row>
    <row r="13" spans="1:10" x14ac:dyDescent="0.35">
      <c r="A13" s="85">
        <v>8</v>
      </c>
      <c r="B13" s="9">
        <v>2.0439814814814817E-2</v>
      </c>
      <c r="C13" s="5">
        <v>3.7499999999999999E-3</v>
      </c>
      <c r="D13" s="11">
        <v>72</v>
      </c>
      <c r="E13" s="57" t="s">
        <v>30</v>
      </c>
      <c r="F13" s="58" t="s">
        <v>31</v>
      </c>
      <c r="G13" s="60">
        <v>1984</v>
      </c>
      <c r="H13" s="59" t="s">
        <v>32</v>
      </c>
      <c r="I13" s="12" t="s">
        <v>13</v>
      </c>
      <c r="J13" s="86">
        <v>8</v>
      </c>
    </row>
    <row r="14" spans="1:10" x14ac:dyDescent="0.35">
      <c r="A14" s="85">
        <v>9</v>
      </c>
      <c r="B14" s="9">
        <v>2.0439814814814817E-2</v>
      </c>
      <c r="C14" s="5">
        <v>3.7499999999999999E-3</v>
      </c>
      <c r="D14" s="11">
        <v>85</v>
      </c>
      <c r="E14" s="57" t="s">
        <v>33</v>
      </c>
      <c r="F14" s="58" t="s">
        <v>18</v>
      </c>
      <c r="G14" s="60">
        <v>1982</v>
      </c>
      <c r="H14" s="59" t="s">
        <v>34</v>
      </c>
      <c r="I14" s="12" t="s">
        <v>13</v>
      </c>
      <c r="J14" s="86">
        <v>9</v>
      </c>
    </row>
    <row r="15" spans="1:10" x14ac:dyDescent="0.35">
      <c r="A15" s="85">
        <v>10</v>
      </c>
      <c r="B15" s="9">
        <v>2.1261574074074075E-2</v>
      </c>
      <c r="C15" s="5">
        <v>4.5717592592592581E-3</v>
      </c>
      <c r="D15" s="11">
        <v>62</v>
      </c>
      <c r="E15" s="57" t="s">
        <v>35</v>
      </c>
      <c r="F15" s="58" t="s">
        <v>36</v>
      </c>
      <c r="G15" s="60">
        <v>2010</v>
      </c>
      <c r="H15" s="59" t="s">
        <v>37</v>
      </c>
      <c r="I15" s="12" t="s">
        <v>13</v>
      </c>
      <c r="J15" s="86">
        <v>10</v>
      </c>
    </row>
    <row r="16" spans="1:10" x14ac:dyDescent="0.35">
      <c r="A16" s="85">
        <v>11</v>
      </c>
      <c r="B16" s="9">
        <v>2.1331018518518517E-2</v>
      </c>
      <c r="C16" s="5">
        <v>4.6412037037036995E-3</v>
      </c>
      <c r="D16" s="11">
        <v>84</v>
      </c>
      <c r="E16" s="50" t="s">
        <v>38</v>
      </c>
      <c r="F16" s="51" t="s">
        <v>39</v>
      </c>
      <c r="G16" s="52">
        <v>1983</v>
      </c>
      <c r="H16" s="53" t="s">
        <v>40</v>
      </c>
      <c r="I16" s="13" t="s">
        <v>41</v>
      </c>
      <c r="J16" s="86">
        <v>1</v>
      </c>
    </row>
    <row r="17" spans="1:10" x14ac:dyDescent="0.35">
      <c r="A17" s="85">
        <v>12</v>
      </c>
      <c r="B17" s="9">
        <v>2.1516203703703704E-2</v>
      </c>
      <c r="C17" s="5">
        <v>4.826388888888887E-3</v>
      </c>
      <c r="D17" s="11">
        <v>82</v>
      </c>
      <c r="E17" s="50" t="s">
        <v>42</v>
      </c>
      <c r="F17" s="51" t="s">
        <v>43</v>
      </c>
      <c r="G17" s="52">
        <v>1999</v>
      </c>
      <c r="H17" s="53" t="s">
        <v>9</v>
      </c>
      <c r="I17" s="13" t="s">
        <v>41</v>
      </c>
      <c r="J17" s="86">
        <v>2</v>
      </c>
    </row>
    <row r="18" spans="1:10" x14ac:dyDescent="0.35">
      <c r="A18" s="85">
        <v>13</v>
      </c>
      <c r="B18" s="9">
        <v>2.1539351851851851E-2</v>
      </c>
      <c r="C18" s="5">
        <v>4.8495370370370341E-3</v>
      </c>
      <c r="D18" s="11">
        <v>64</v>
      </c>
      <c r="E18" s="57" t="s">
        <v>44</v>
      </c>
      <c r="F18" s="58" t="s">
        <v>45</v>
      </c>
      <c r="G18" s="60">
        <v>1961</v>
      </c>
      <c r="H18" s="59" t="s">
        <v>46</v>
      </c>
      <c r="I18" s="12" t="s">
        <v>13</v>
      </c>
      <c r="J18" s="86">
        <v>11</v>
      </c>
    </row>
    <row r="19" spans="1:10" x14ac:dyDescent="0.35">
      <c r="A19" s="85">
        <v>14</v>
      </c>
      <c r="B19" s="9">
        <v>2.164351851851852E-2</v>
      </c>
      <c r="C19" s="5">
        <v>4.9537037037037032E-3</v>
      </c>
      <c r="D19" s="11">
        <v>76</v>
      </c>
      <c r="E19" s="57" t="s">
        <v>47</v>
      </c>
      <c r="F19" s="58" t="s">
        <v>48</v>
      </c>
      <c r="G19" s="60">
        <v>2007</v>
      </c>
      <c r="H19" s="59" t="s">
        <v>24</v>
      </c>
      <c r="I19" s="12" t="s">
        <v>13</v>
      </c>
      <c r="J19" s="86">
        <v>12</v>
      </c>
    </row>
    <row r="20" spans="1:10" x14ac:dyDescent="0.35">
      <c r="A20" s="85">
        <v>15</v>
      </c>
      <c r="B20" s="9">
        <v>2.1712962962962962E-2</v>
      </c>
      <c r="C20" s="5">
        <v>5.0231481481481446E-3</v>
      </c>
      <c r="D20" s="11">
        <v>83</v>
      </c>
      <c r="E20" s="57" t="s">
        <v>49</v>
      </c>
      <c r="F20" s="58" t="s">
        <v>50</v>
      </c>
      <c r="G20" s="60">
        <v>1990</v>
      </c>
      <c r="H20" s="59" t="s">
        <v>9</v>
      </c>
      <c r="I20" s="12" t="s">
        <v>13</v>
      </c>
      <c r="J20" s="86">
        <v>13</v>
      </c>
    </row>
    <row r="21" spans="1:10" x14ac:dyDescent="0.35">
      <c r="A21" s="85">
        <v>16</v>
      </c>
      <c r="B21" s="9">
        <v>2.1724537037037039E-2</v>
      </c>
      <c r="C21" s="5">
        <v>5.0347222222222217E-3</v>
      </c>
      <c r="D21" s="11">
        <v>78</v>
      </c>
      <c r="E21" s="57" t="s">
        <v>51</v>
      </c>
      <c r="F21" s="58" t="s">
        <v>18</v>
      </c>
      <c r="G21" s="60">
        <v>1983</v>
      </c>
      <c r="H21" s="59" t="s">
        <v>40</v>
      </c>
      <c r="I21" s="12" t="s">
        <v>13</v>
      </c>
      <c r="J21" s="86">
        <v>14</v>
      </c>
    </row>
    <row r="22" spans="1:10" x14ac:dyDescent="0.35">
      <c r="A22" s="85">
        <v>17</v>
      </c>
      <c r="B22" s="9">
        <v>2.2164351851851852E-2</v>
      </c>
      <c r="C22" s="5">
        <v>5.4745370370370347E-3</v>
      </c>
      <c r="D22" s="11">
        <v>69</v>
      </c>
      <c r="E22" s="50" t="s">
        <v>52</v>
      </c>
      <c r="F22" s="51" t="s">
        <v>53</v>
      </c>
      <c r="G22" s="52">
        <v>1970</v>
      </c>
      <c r="H22" s="53" t="s">
        <v>54</v>
      </c>
      <c r="I22" s="13" t="s">
        <v>41</v>
      </c>
      <c r="J22" s="86">
        <v>3</v>
      </c>
    </row>
    <row r="23" spans="1:10" x14ac:dyDescent="0.35">
      <c r="A23" s="85">
        <v>18</v>
      </c>
      <c r="B23" s="9">
        <v>2.2407407407407407E-2</v>
      </c>
      <c r="C23" s="5">
        <v>5.7175925925925901E-3</v>
      </c>
      <c r="D23" s="11">
        <v>51</v>
      </c>
      <c r="E23" s="50" t="s">
        <v>55</v>
      </c>
      <c r="F23" s="51" t="s">
        <v>56</v>
      </c>
      <c r="G23" s="52">
        <v>1972</v>
      </c>
      <c r="H23" s="53" t="s">
        <v>57</v>
      </c>
      <c r="I23" s="13" t="s">
        <v>41</v>
      </c>
      <c r="J23" s="86">
        <v>4</v>
      </c>
    </row>
    <row r="24" spans="1:10" x14ac:dyDescent="0.35">
      <c r="A24" s="85">
        <v>19</v>
      </c>
      <c r="B24" s="9">
        <v>2.3530092592592592E-2</v>
      </c>
      <c r="C24" s="5">
        <v>6.840277777777775E-3</v>
      </c>
      <c r="D24" s="11">
        <v>50</v>
      </c>
      <c r="E24" s="57" t="s">
        <v>58</v>
      </c>
      <c r="F24" s="58" t="s">
        <v>59</v>
      </c>
      <c r="G24" s="60">
        <v>1989</v>
      </c>
      <c r="H24" s="59" t="s">
        <v>57</v>
      </c>
      <c r="I24" s="12" t="s">
        <v>13</v>
      </c>
      <c r="J24" s="86">
        <v>15</v>
      </c>
    </row>
    <row r="25" spans="1:10" x14ac:dyDescent="0.35">
      <c r="A25" s="85">
        <v>20</v>
      </c>
      <c r="B25" s="9">
        <v>2.6030092592592594E-2</v>
      </c>
      <c r="C25" s="5">
        <v>9.3402777777777772E-3</v>
      </c>
      <c r="D25" s="11">
        <v>79</v>
      </c>
      <c r="E25" s="50" t="s">
        <v>60</v>
      </c>
      <c r="F25" s="51" t="s">
        <v>61</v>
      </c>
      <c r="G25" s="52">
        <v>1993</v>
      </c>
      <c r="H25" s="53" t="s">
        <v>9</v>
      </c>
      <c r="I25" s="13" t="s">
        <v>41</v>
      </c>
      <c r="J25" s="86">
        <v>5</v>
      </c>
    </row>
    <row r="26" spans="1:10" x14ac:dyDescent="0.35">
      <c r="A26" s="85">
        <v>21</v>
      </c>
      <c r="B26" s="9">
        <v>2.6030092592592594E-2</v>
      </c>
      <c r="C26" s="5">
        <v>9.3402777777777772E-3</v>
      </c>
      <c r="D26" s="11">
        <v>74</v>
      </c>
      <c r="E26" s="50" t="s">
        <v>62</v>
      </c>
      <c r="F26" s="51" t="s">
        <v>63</v>
      </c>
      <c r="G26" s="52">
        <v>1994</v>
      </c>
      <c r="H26" s="53" t="s">
        <v>40</v>
      </c>
      <c r="I26" s="13" t="s">
        <v>41</v>
      </c>
      <c r="J26" s="86">
        <v>6</v>
      </c>
    </row>
    <row r="27" spans="1:10" x14ac:dyDescent="0.35">
      <c r="A27" s="85">
        <v>22</v>
      </c>
      <c r="B27" s="9">
        <v>2.6354166666666668E-2</v>
      </c>
      <c r="C27" s="5">
        <v>9.6643518518518511E-3</v>
      </c>
      <c r="D27" s="11">
        <v>57</v>
      </c>
      <c r="E27" s="50" t="s">
        <v>64</v>
      </c>
      <c r="F27" s="51" t="s">
        <v>65</v>
      </c>
      <c r="G27" s="52">
        <v>1976</v>
      </c>
      <c r="H27" s="53" t="s">
        <v>37</v>
      </c>
      <c r="I27" s="13" t="s">
        <v>41</v>
      </c>
      <c r="J27" s="86">
        <v>7</v>
      </c>
    </row>
    <row r="28" spans="1:10" x14ac:dyDescent="0.35">
      <c r="A28" s="85">
        <v>23</v>
      </c>
      <c r="B28" s="9">
        <v>2.6516203703703698E-2</v>
      </c>
      <c r="C28" s="5">
        <v>9.826388888888881E-3</v>
      </c>
      <c r="D28" s="11">
        <v>63</v>
      </c>
      <c r="E28" s="50" t="s">
        <v>66</v>
      </c>
      <c r="F28" s="51" t="s">
        <v>67</v>
      </c>
      <c r="G28" s="52">
        <v>1988</v>
      </c>
      <c r="H28" s="53" t="s">
        <v>68</v>
      </c>
      <c r="I28" s="13" t="s">
        <v>41</v>
      </c>
      <c r="J28" s="86">
        <v>8</v>
      </c>
    </row>
    <row r="29" spans="1:10" x14ac:dyDescent="0.35">
      <c r="A29" s="85">
        <v>24</v>
      </c>
      <c r="B29" s="9">
        <v>2.6921296296296294E-2</v>
      </c>
      <c r="C29" s="5">
        <v>1.0231481481481477E-2</v>
      </c>
      <c r="D29" s="11">
        <v>88</v>
      </c>
      <c r="E29" s="50" t="s">
        <v>69</v>
      </c>
      <c r="F29" s="51" t="s">
        <v>70</v>
      </c>
      <c r="G29" s="52">
        <v>1967</v>
      </c>
      <c r="H29" s="53" t="s">
        <v>21</v>
      </c>
      <c r="I29" s="13" t="s">
        <v>41</v>
      </c>
      <c r="J29" s="86">
        <v>9</v>
      </c>
    </row>
    <row r="30" spans="1:10" x14ac:dyDescent="0.35">
      <c r="A30" s="85">
        <v>25</v>
      </c>
      <c r="B30" s="9">
        <v>2.6967592592592595E-2</v>
      </c>
      <c r="C30" s="5">
        <v>1.0277777777777778E-2</v>
      </c>
      <c r="D30" s="11">
        <v>73</v>
      </c>
      <c r="E30" s="57" t="s">
        <v>71</v>
      </c>
      <c r="F30" s="58" t="s">
        <v>72</v>
      </c>
      <c r="G30" s="60">
        <v>1995</v>
      </c>
      <c r="H30" s="59" t="s">
        <v>73</v>
      </c>
      <c r="I30" s="12" t="s">
        <v>13</v>
      </c>
      <c r="J30" s="86">
        <v>16</v>
      </c>
    </row>
    <row r="31" spans="1:10" x14ac:dyDescent="0.35">
      <c r="A31" s="85">
        <v>26</v>
      </c>
      <c r="B31" s="9">
        <v>2.7662037037037041E-2</v>
      </c>
      <c r="C31" s="5">
        <v>1.0972222222222223E-2</v>
      </c>
      <c r="D31" s="11">
        <v>56</v>
      </c>
      <c r="E31" s="50" t="s">
        <v>74</v>
      </c>
      <c r="F31" s="51" t="s">
        <v>75</v>
      </c>
      <c r="G31" s="52">
        <v>1982</v>
      </c>
      <c r="H31" s="53" t="s">
        <v>37</v>
      </c>
      <c r="I31" s="54" t="s">
        <v>41</v>
      </c>
      <c r="J31" s="86">
        <v>10</v>
      </c>
    </row>
    <row r="32" spans="1:10" x14ac:dyDescent="0.35">
      <c r="A32" s="85">
        <v>27</v>
      </c>
      <c r="B32" s="9">
        <v>2.8020833333333332E-2</v>
      </c>
      <c r="C32" s="5">
        <v>1.1331018518518515E-2</v>
      </c>
      <c r="D32" s="11">
        <v>53</v>
      </c>
      <c r="E32" s="50" t="s">
        <v>76</v>
      </c>
      <c r="F32" s="51" t="s">
        <v>67</v>
      </c>
      <c r="G32" s="52">
        <v>1991</v>
      </c>
      <c r="H32" s="53" t="s">
        <v>21</v>
      </c>
      <c r="I32" s="13" t="s">
        <v>41</v>
      </c>
      <c r="J32" s="86">
        <v>11</v>
      </c>
    </row>
    <row r="33" spans="1:10" x14ac:dyDescent="0.35">
      <c r="A33" s="85">
        <v>28</v>
      </c>
      <c r="B33" s="9">
        <v>2.8252314814814813E-2</v>
      </c>
      <c r="C33" s="5">
        <v>1.1562499999999996E-2</v>
      </c>
      <c r="D33" s="11">
        <v>86</v>
      </c>
      <c r="E33" s="50" t="s">
        <v>77</v>
      </c>
      <c r="F33" s="51" t="s">
        <v>78</v>
      </c>
      <c r="G33" s="52">
        <v>1994</v>
      </c>
      <c r="H33" s="53" t="s">
        <v>9</v>
      </c>
      <c r="I33" s="13" t="s">
        <v>41</v>
      </c>
      <c r="J33" s="86">
        <v>12</v>
      </c>
    </row>
    <row r="34" spans="1:10" x14ac:dyDescent="0.35">
      <c r="A34" s="85">
        <v>29</v>
      </c>
      <c r="B34" s="9">
        <v>2.8761574074074075E-2</v>
      </c>
      <c r="C34" s="5">
        <v>1.2071759259259258E-2</v>
      </c>
      <c r="D34" s="11">
        <v>80</v>
      </c>
      <c r="E34" s="50" t="s">
        <v>79</v>
      </c>
      <c r="F34" s="51" t="s">
        <v>80</v>
      </c>
      <c r="G34" s="52">
        <v>1990</v>
      </c>
      <c r="H34" s="53" t="s">
        <v>81</v>
      </c>
      <c r="I34" s="13" t="s">
        <v>41</v>
      </c>
      <c r="J34" s="86">
        <v>13</v>
      </c>
    </row>
    <row r="35" spans="1:10" x14ac:dyDescent="0.35">
      <c r="A35" s="85">
        <v>30</v>
      </c>
      <c r="B35" s="9">
        <v>2.8807870370370373E-2</v>
      </c>
      <c r="C35" s="5">
        <v>1.2118055555555556E-2</v>
      </c>
      <c r="D35" s="11">
        <v>61</v>
      </c>
      <c r="E35" s="50" t="s">
        <v>82</v>
      </c>
      <c r="F35" s="51" t="s">
        <v>83</v>
      </c>
      <c r="G35" s="52">
        <v>1977</v>
      </c>
      <c r="H35" s="53" t="s">
        <v>37</v>
      </c>
      <c r="I35" s="13" t="s">
        <v>41</v>
      </c>
      <c r="J35" s="86">
        <v>14</v>
      </c>
    </row>
    <row r="36" spans="1:10" x14ac:dyDescent="0.35">
      <c r="A36" s="85">
        <v>31</v>
      </c>
      <c r="B36" s="9">
        <v>3.0219907407407407E-2</v>
      </c>
      <c r="C36" s="5">
        <v>1.353009259259259E-2</v>
      </c>
      <c r="D36" s="11">
        <v>71</v>
      </c>
      <c r="E36" s="57" t="s">
        <v>84</v>
      </c>
      <c r="F36" s="58" t="s">
        <v>85</v>
      </c>
      <c r="G36" s="60">
        <v>1971</v>
      </c>
      <c r="H36" s="59" t="s">
        <v>86</v>
      </c>
      <c r="I36" s="12" t="s">
        <v>13</v>
      </c>
      <c r="J36" s="86">
        <v>17</v>
      </c>
    </row>
    <row r="37" spans="1:10" x14ac:dyDescent="0.35">
      <c r="A37" s="85">
        <v>32</v>
      </c>
      <c r="B37" s="9">
        <v>3.0451388888888889E-2</v>
      </c>
      <c r="C37" s="5">
        <v>1.3761574074074072E-2</v>
      </c>
      <c r="D37" s="11">
        <v>87</v>
      </c>
      <c r="E37" s="57" t="s">
        <v>87</v>
      </c>
      <c r="F37" s="58" t="s">
        <v>88</v>
      </c>
      <c r="G37" s="60">
        <v>1966</v>
      </c>
      <c r="H37" s="59" t="s">
        <v>9</v>
      </c>
      <c r="I37" s="12" t="s">
        <v>13</v>
      </c>
      <c r="J37" s="86">
        <v>18</v>
      </c>
    </row>
    <row r="38" spans="1:10" x14ac:dyDescent="0.35">
      <c r="A38" s="85">
        <v>33</v>
      </c>
      <c r="B38" s="9">
        <v>3.1678240740740743E-2</v>
      </c>
      <c r="C38" s="5">
        <v>1.4988425925925926E-2</v>
      </c>
      <c r="D38" s="11">
        <v>54</v>
      </c>
      <c r="E38" s="50" t="s">
        <v>89</v>
      </c>
      <c r="F38" s="51" t="s">
        <v>90</v>
      </c>
      <c r="G38" s="52">
        <v>1963</v>
      </c>
      <c r="H38" s="53" t="s">
        <v>91</v>
      </c>
      <c r="I38" s="13" t="s">
        <v>41</v>
      </c>
      <c r="J38" s="86">
        <v>15</v>
      </c>
    </row>
    <row r="39" spans="1:10" x14ac:dyDescent="0.35">
      <c r="A39" s="85">
        <v>34</v>
      </c>
      <c r="B39" s="9">
        <v>3.1678240740740743E-2</v>
      </c>
      <c r="C39" s="5">
        <v>1.4988425925925926E-2</v>
      </c>
      <c r="D39" s="11">
        <v>60</v>
      </c>
      <c r="E39" s="57" t="s">
        <v>92</v>
      </c>
      <c r="F39" s="58" t="s">
        <v>93</v>
      </c>
      <c r="G39" s="60">
        <v>1970</v>
      </c>
      <c r="H39" s="59" t="s">
        <v>37</v>
      </c>
      <c r="I39" s="12" t="s">
        <v>13</v>
      </c>
      <c r="J39" s="86">
        <v>19</v>
      </c>
    </row>
    <row r="40" spans="1:10" x14ac:dyDescent="0.35">
      <c r="A40" s="85">
        <v>35</v>
      </c>
      <c r="B40" s="9">
        <v>3.1712962962962964E-2</v>
      </c>
      <c r="C40" s="5">
        <v>1.5023148148148147E-2</v>
      </c>
      <c r="D40" s="11">
        <v>75</v>
      </c>
      <c r="E40" s="50" t="s">
        <v>94</v>
      </c>
      <c r="F40" s="51" t="s">
        <v>95</v>
      </c>
      <c r="G40" s="52">
        <v>1991</v>
      </c>
      <c r="H40" s="53" t="s">
        <v>40</v>
      </c>
      <c r="I40" s="13" t="s">
        <v>41</v>
      </c>
      <c r="J40" s="86">
        <v>16</v>
      </c>
    </row>
    <row r="41" spans="1:10" x14ac:dyDescent="0.35">
      <c r="A41" s="85">
        <v>36</v>
      </c>
      <c r="B41" s="9">
        <v>3.3738425925925929E-2</v>
      </c>
      <c r="C41" s="5">
        <v>1.7048611111111112E-2</v>
      </c>
      <c r="D41" s="11">
        <v>55</v>
      </c>
      <c r="E41" s="50" t="s">
        <v>96</v>
      </c>
      <c r="F41" s="51" t="s">
        <v>97</v>
      </c>
      <c r="G41" s="52">
        <v>1975</v>
      </c>
      <c r="H41" s="53" t="s">
        <v>98</v>
      </c>
      <c r="I41" s="13" t="s">
        <v>41</v>
      </c>
      <c r="J41" s="86">
        <v>17</v>
      </c>
    </row>
    <row r="42" spans="1:10" x14ac:dyDescent="0.35">
      <c r="A42" s="85">
        <v>37</v>
      </c>
      <c r="B42" s="9">
        <v>4.040509259259259E-2</v>
      </c>
      <c r="C42" s="5">
        <v>2.3715277777777773E-2</v>
      </c>
      <c r="D42" s="11">
        <v>59</v>
      </c>
      <c r="E42" s="50" t="s">
        <v>99</v>
      </c>
      <c r="F42" s="51" t="s">
        <v>100</v>
      </c>
      <c r="G42" s="52">
        <v>1980</v>
      </c>
      <c r="H42" s="53" t="s">
        <v>9</v>
      </c>
      <c r="I42" s="13" t="s">
        <v>41</v>
      </c>
      <c r="J42" s="86">
        <v>18</v>
      </c>
    </row>
    <row r="43" spans="1:10" ht="15" thickBot="1" x14ac:dyDescent="0.4">
      <c r="A43" s="87">
        <v>38</v>
      </c>
      <c r="B43" s="79">
        <v>4.040509259259259E-2</v>
      </c>
      <c r="C43" s="88">
        <v>2.3715277777777773E-2</v>
      </c>
      <c r="D43" s="89">
        <v>58</v>
      </c>
      <c r="E43" s="90" t="s">
        <v>101</v>
      </c>
      <c r="F43" s="91" t="s">
        <v>39</v>
      </c>
      <c r="G43" s="92">
        <v>1983</v>
      </c>
      <c r="H43" s="93" t="s">
        <v>37</v>
      </c>
      <c r="I43" s="94" t="s">
        <v>41</v>
      </c>
      <c r="J43" s="95">
        <v>19</v>
      </c>
    </row>
    <row r="44" spans="1:10" ht="15" thickTop="1" x14ac:dyDescent="0.35"/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90350-BA54-4AD3-8A56-20A79AE98E2D}">
  <dimension ref="A1:I103"/>
  <sheetViews>
    <sheetView tabSelected="1" workbookViewId="0">
      <selection activeCell="N6" sqref="N6"/>
    </sheetView>
  </sheetViews>
  <sheetFormatPr defaultRowHeight="14.5" x14ac:dyDescent="0.35"/>
  <cols>
    <col min="1" max="1" width="14" style="22" customWidth="1"/>
    <col min="5" max="5" width="12.08984375" customWidth="1"/>
    <col min="6" max="6" width="11.90625" customWidth="1"/>
    <col min="9" max="9" width="16.90625" style="45" customWidth="1"/>
  </cols>
  <sheetData>
    <row r="1" spans="1:9" ht="15.5" x14ac:dyDescent="0.35">
      <c r="A1" s="14" t="s">
        <v>102</v>
      </c>
      <c r="B1" s="15"/>
      <c r="C1" s="16"/>
      <c r="D1" s="17"/>
      <c r="E1" s="18"/>
      <c r="G1" s="19"/>
      <c r="H1" s="20"/>
    </row>
    <row r="2" spans="1:9" ht="15.5" x14ac:dyDescent="0.35">
      <c r="A2" s="14" t="s">
        <v>222</v>
      </c>
      <c r="B2" s="15"/>
      <c r="C2" s="21"/>
      <c r="D2" s="39" t="s">
        <v>217</v>
      </c>
      <c r="E2" s="39"/>
      <c r="F2" s="33" t="s">
        <v>103</v>
      </c>
      <c r="G2" s="34"/>
      <c r="H2" s="35"/>
      <c r="I2" s="46"/>
    </row>
    <row r="3" spans="1:9" ht="15.5" x14ac:dyDescent="0.35">
      <c r="A3" s="14" t="s">
        <v>225</v>
      </c>
      <c r="B3" s="23"/>
      <c r="C3" s="16"/>
      <c r="D3" s="22" t="s">
        <v>223</v>
      </c>
      <c r="E3" s="24"/>
      <c r="F3" s="24"/>
      <c r="G3" s="22" t="s">
        <v>224</v>
      </c>
      <c r="H3" s="24"/>
    </row>
    <row r="4" spans="1:9" ht="15" thickBot="1" x14ac:dyDescent="0.4">
      <c r="A4" s="25" t="s">
        <v>0</v>
      </c>
      <c r="B4" s="26">
        <v>45164.649618055555</v>
      </c>
      <c r="C4" s="19"/>
      <c r="D4" s="22"/>
      <c r="E4" s="24"/>
      <c r="F4" s="24"/>
      <c r="G4" s="19"/>
      <c r="H4" s="20"/>
    </row>
    <row r="5" spans="1:9" ht="15.5" thickTop="1" thickBot="1" x14ac:dyDescent="0.4">
      <c r="A5" s="71" t="s">
        <v>220</v>
      </c>
      <c r="B5" s="72" t="s">
        <v>1</v>
      </c>
      <c r="C5" s="67" t="s">
        <v>2</v>
      </c>
      <c r="D5" s="72" t="s">
        <v>3</v>
      </c>
      <c r="E5" s="68" t="s">
        <v>4</v>
      </c>
      <c r="F5" s="68" t="s">
        <v>5</v>
      </c>
      <c r="G5" s="67" t="s">
        <v>6</v>
      </c>
      <c r="H5" s="67" t="s">
        <v>8</v>
      </c>
      <c r="I5" s="73" t="s">
        <v>218</v>
      </c>
    </row>
    <row r="6" spans="1:9" ht="15" thickTop="1" x14ac:dyDescent="0.35">
      <c r="A6" s="74">
        <v>1</v>
      </c>
      <c r="B6" s="9">
        <v>4.0624999999999993E-3</v>
      </c>
      <c r="C6" s="63" t="s">
        <v>9</v>
      </c>
      <c r="D6" s="11">
        <v>16</v>
      </c>
      <c r="E6" s="96" t="str">
        <f>IFERROR(VLOOKUP($D6,[1]Prezence!A:F,2,0),"")</f>
        <v>Formánek</v>
      </c>
      <c r="F6" s="97" t="str">
        <f>IFERROR(VLOOKUP($D6,[1]Prezence!A:F,3,0),"")</f>
        <v>Jan</v>
      </c>
      <c r="G6" s="98">
        <f>IFERROR(VLOOKUP($D6,[1]Prezence!A:F,4,0),"")</f>
        <v>2011</v>
      </c>
      <c r="H6" s="99" t="s">
        <v>104</v>
      </c>
      <c r="I6" s="75">
        <v>1</v>
      </c>
    </row>
    <row r="7" spans="1:9" x14ac:dyDescent="0.35">
      <c r="A7" s="76">
        <v>2</v>
      </c>
      <c r="B7" s="9">
        <v>4.108796296296297E-3</v>
      </c>
      <c r="C7" s="5">
        <f t="shared" ref="C7:C28" si="0">B7-$B$6</f>
        <v>4.6296296296297751E-5</v>
      </c>
      <c r="D7" s="11">
        <v>25</v>
      </c>
      <c r="E7" s="96" t="str">
        <f>IFERROR(VLOOKUP($D7,[1]Prezence!A:F,2,0),"")</f>
        <v>Rohla</v>
      </c>
      <c r="F7" s="97" t="str">
        <f>IFERROR(VLOOKUP($D7,[1]Prezence!A:F,3,0),"")</f>
        <v>Metoděj</v>
      </c>
      <c r="G7" s="98">
        <f>IFERROR(VLOOKUP($D7,[1]Prezence!A:F,4,0),"")</f>
        <v>2012</v>
      </c>
      <c r="H7" s="99" t="s">
        <v>104</v>
      </c>
      <c r="I7" s="77">
        <v>2</v>
      </c>
    </row>
    <row r="8" spans="1:9" x14ac:dyDescent="0.35">
      <c r="A8" s="76">
        <v>3</v>
      </c>
      <c r="B8" s="9">
        <v>4.1319444444444442E-3</v>
      </c>
      <c r="C8" s="5">
        <f t="shared" si="0"/>
        <v>6.9444444444444892E-5</v>
      </c>
      <c r="D8" s="10">
        <v>140</v>
      </c>
      <c r="E8" s="96" t="str">
        <f>IFERROR(VLOOKUP($D8,[1]Prezence!A:F,2,0),"")</f>
        <v>Nejedlý</v>
      </c>
      <c r="F8" s="97" t="str">
        <f>IFERROR(VLOOKUP($D8,[1]Prezence!A:F,3,0),"")</f>
        <v>Ondřej</v>
      </c>
      <c r="G8" s="98">
        <f>IFERROR(VLOOKUP($D8,[1]Prezence!A:F,4,0),"")</f>
        <v>2011</v>
      </c>
      <c r="H8" s="99" t="s">
        <v>104</v>
      </c>
      <c r="I8" s="77">
        <v>3</v>
      </c>
    </row>
    <row r="9" spans="1:9" x14ac:dyDescent="0.35">
      <c r="A9" s="76">
        <v>4</v>
      </c>
      <c r="B9" s="9">
        <v>4.1782407407407402E-3</v>
      </c>
      <c r="C9" s="5">
        <f t="shared" si="0"/>
        <v>1.1574074074074091E-4</v>
      </c>
      <c r="D9" s="10">
        <v>41</v>
      </c>
      <c r="E9" s="100" t="str">
        <f>IFERROR(VLOOKUP($D9,[1]Prezence!A:F,2,0),"")</f>
        <v>Křišťanová</v>
      </c>
      <c r="F9" s="101" t="str">
        <f>IFERROR(VLOOKUP($D9,[1]Prezence!A:F,3,0),"")</f>
        <v>Karolína Ella</v>
      </c>
      <c r="G9" s="102">
        <f>IFERROR(VLOOKUP($D9,[1]Prezence!A:F,4,0),"")</f>
        <v>2013</v>
      </c>
      <c r="H9" s="103" t="s">
        <v>105</v>
      </c>
      <c r="I9" s="77">
        <v>1</v>
      </c>
    </row>
    <row r="10" spans="1:9" x14ac:dyDescent="0.35">
      <c r="A10" s="76">
        <v>5</v>
      </c>
      <c r="B10" s="9">
        <v>4.2129629629629626E-3</v>
      </c>
      <c r="C10" s="5">
        <f t="shared" si="0"/>
        <v>1.5046296296296335E-4</v>
      </c>
      <c r="D10" s="10">
        <v>4</v>
      </c>
      <c r="E10" s="50" t="str">
        <f>IFERROR(VLOOKUP($D10,[1]Prezence!A:F,2,0),"")</f>
        <v>Kudryová</v>
      </c>
      <c r="F10" s="51" t="str">
        <f>IFERROR(VLOOKUP($D10,[1]Prezence!A:F,3,0),"")</f>
        <v>Nikol</v>
      </c>
      <c r="G10" s="52">
        <f>IFERROR(VLOOKUP($D10,[1]Prezence!A:F,4,0),"")</f>
        <v>2012</v>
      </c>
      <c r="H10" s="104" t="s">
        <v>106</v>
      </c>
      <c r="I10" s="77">
        <v>1</v>
      </c>
    </row>
    <row r="11" spans="1:9" x14ac:dyDescent="0.35">
      <c r="A11" s="76">
        <v>6</v>
      </c>
      <c r="B11" s="9">
        <v>4.2361111111111106E-3</v>
      </c>
      <c r="C11" s="5">
        <f t="shared" si="0"/>
        <v>1.7361111111111136E-4</v>
      </c>
      <c r="D11" s="10">
        <v>9</v>
      </c>
      <c r="E11" s="50" t="str">
        <f>IFERROR(VLOOKUP($D11,[1]Prezence!A:F,2,0),"")</f>
        <v>Lenkviková</v>
      </c>
      <c r="F11" s="51" t="str">
        <f>IFERROR(VLOOKUP($D11,[1]Prezence!A:F,3,0),"")</f>
        <v>Vanesa</v>
      </c>
      <c r="G11" s="52">
        <f>IFERROR(VLOOKUP($D11,[1]Prezence!A:F,4,0),"")</f>
        <v>2012</v>
      </c>
      <c r="H11" s="104" t="s">
        <v>106</v>
      </c>
      <c r="I11" s="77">
        <v>2</v>
      </c>
    </row>
    <row r="12" spans="1:9" x14ac:dyDescent="0.35">
      <c r="A12" s="76">
        <v>7</v>
      </c>
      <c r="B12" s="9">
        <v>4.2939814814814811E-3</v>
      </c>
      <c r="C12" s="5">
        <f t="shared" si="0"/>
        <v>2.3148148148148182E-4</v>
      </c>
      <c r="D12" s="10">
        <v>14</v>
      </c>
      <c r="E12" s="105" t="str">
        <f>IFERROR(VLOOKUP($D12,[1]Prezence!A:F,2,0),"")</f>
        <v>Formánek</v>
      </c>
      <c r="F12" s="106" t="str">
        <f>IFERROR(VLOOKUP($D12,[1]Prezence!A:F,3,0),"")</f>
        <v>Tomáš</v>
      </c>
      <c r="G12" s="107">
        <f>IFERROR(VLOOKUP($D12,[1]Prezence!A:F,4,0),"")</f>
        <v>2014</v>
      </c>
      <c r="H12" s="108" t="s">
        <v>107</v>
      </c>
      <c r="I12" s="77">
        <v>1</v>
      </c>
    </row>
    <row r="13" spans="1:9" x14ac:dyDescent="0.35">
      <c r="A13" s="76">
        <v>8</v>
      </c>
      <c r="B13" s="9">
        <v>4.363425925925926E-3</v>
      </c>
      <c r="C13" s="5">
        <f t="shared" si="0"/>
        <v>3.0092592592592671E-4</v>
      </c>
      <c r="D13" s="10">
        <v>43</v>
      </c>
      <c r="E13" s="105" t="str">
        <f>IFERROR(VLOOKUP($D13,[1]Prezence!A:F,2,0),"")</f>
        <v>Kolišenský</v>
      </c>
      <c r="F13" s="106" t="str">
        <f>IFERROR(VLOOKUP($D13,[1]Prezence!A:F,3,0),"")</f>
        <v>Ondřej</v>
      </c>
      <c r="G13" s="107">
        <f>IFERROR(VLOOKUP($D13,[1]Prezence!A:F,4,0),"")</f>
        <v>2014</v>
      </c>
      <c r="H13" s="108" t="s">
        <v>107</v>
      </c>
      <c r="I13" s="77">
        <v>2</v>
      </c>
    </row>
    <row r="14" spans="1:9" x14ac:dyDescent="0.35">
      <c r="A14" s="76">
        <v>9</v>
      </c>
      <c r="B14" s="9">
        <v>4.3981481481481484E-3</v>
      </c>
      <c r="C14" s="5">
        <f t="shared" si="0"/>
        <v>3.3564814814814915E-4</v>
      </c>
      <c r="D14" s="10">
        <v>2</v>
      </c>
      <c r="E14" s="105" t="str">
        <f>IFERROR(VLOOKUP($D14,[1]Prezence!A:F,2,0),"")</f>
        <v>Kabelka</v>
      </c>
      <c r="F14" s="106" t="str">
        <f>IFERROR(VLOOKUP($D14,[1]Prezence!A:F,3,0),"")</f>
        <v>Adam</v>
      </c>
      <c r="G14" s="107">
        <f>IFERROR(VLOOKUP($D14,[1]Prezence!A:F,4,0),"")</f>
        <v>2015</v>
      </c>
      <c r="H14" s="108" t="s">
        <v>107</v>
      </c>
      <c r="I14" s="77">
        <v>3</v>
      </c>
    </row>
    <row r="15" spans="1:9" x14ac:dyDescent="0.35">
      <c r="A15" s="76">
        <v>10</v>
      </c>
      <c r="B15" s="9">
        <v>4.4675925925925933E-3</v>
      </c>
      <c r="C15" s="5">
        <f t="shared" si="0"/>
        <v>4.0509259259259404E-4</v>
      </c>
      <c r="D15" s="10">
        <v>136</v>
      </c>
      <c r="E15" s="100" t="str">
        <f>IFERROR(VLOOKUP($D15,[1]Prezence!A:F,2,0),"")</f>
        <v>Černá</v>
      </c>
      <c r="F15" s="101" t="str">
        <f>IFERROR(VLOOKUP($D15,[1]Prezence!A:F,3,0),"")</f>
        <v>Stella</v>
      </c>
      <c r="G15" s="102">
        <f>IFERROR(VLOOKUP($D15,[1]Prezence!A:F,4,0),"")</f>
        <v>2018</v>
      </c>
      <c r="H15" s="103" t="s">
        <v>105</v>
      </c>
      <c r="I15" s="77">
        <v>2</v>
      </c>
    </row>
    <row r="16" spans="1:9" x14ac:dyDescent="0.35">
      <c r="A16" s="76">
        <v>11</v>
      </c>
      <c r="B16" s="9">
        <v>4.5717592592592589E-3</v>
      </c>
      <c r="C16" s="5">
        <f t="shared" si="0"/>
        <v>5.0925925925925965E-4</v>
      </c>
      <c r="D16" s="10">
        <v>18</v>
      </c>
      <c r="E16" s="27" t="str">
        <f>IFERROR(VLOOKUP($D16,[1]Prezence!A:F,2,0),"")</f>
        <v>Sak</v>
      </c>
      <c r="F16" s="28" t="str">
        <f>IFERROR(VLOOKUP($D16,[1]Prezence!A:F,3,0),"")</f>
        <v>Leonel</v>
      </c>
      <c r="G16" s="29">
        <f>IFERROR(VLOOKUP($D16,[1]Prezence!A:F,4,0),"")</f>
        <v>2017</v>
      </c>
      <c r="H16" s="40" t="s">
        <v>107</v>
      </c>
      <c r="I16" s="77">
        <v>4</v>
      </c>
    </row>
    <row r="17" spans="1:9" x14ac:dyDescent="0.35">
      <c r="A17" s="76">
        <v>12</v>
      </c>
      <c r="B17" s="9">
        <v>4.6180555555555558E-3</v>
      </c>
      <c r="C17" s="5">
        <f t="shared" si="0"/>
        <v>5.5555555555555653E-4</v>
      </c>
      <c r="D17" s="10">
        <v>31</v>
      </c>
      <c r="E17" s="30" t="str">
        <f>IFERROR(VLOOKUP($D17,[1]Prezence!A:F,2,0),"")</f>
        <v>Riedl</v>
      </c>
      <c r="F17" s="31" t="str">
        <f>IFERROR(VLOOKUP($D17,[1]Prezence!A:F,3,0),"")</f>
        <v>Max</v>
      </c>
      <c r="G17" s="32">
        <f>IFERROR(VLOOKUP($D17,[1]Prezence!A:F,4,0),"")</f>
        <v>2011</v>
      </c>
      <c r="H17" s="41" t="s">
        <v>104</v>
      </c>
      <c r="I17" s="77">
        <v>4</v>
      </c>
    </row>
    <row r="18" spans="1:9" x14ac:dyDescent="0.35">
      <c r="A18" s="76">
        <v>13</v>
      </c>
      <c r="B18" s="9">
        <v>4.6643518518518518E-3</v>
      </c>
      <c r="C18" s="5">
        <f t="shared" si="0"/>
        <v>6.0185185185185255E-4</v>
      </c>
      <c r="D18" s="10">
        <v>20</v>
      </c>
      <c r="E18" s="100" t="str">
        <f>IFERROR(VLOOKUP($D18,[1]Prezence!A:F,2,0),"")</f>
        <v>Dvořáková</v>
      </c>
      <c r="F18" s="101" t="str">
        <f>IFERROR(VLOOKUP($D18,[1]Prezence!A:F,3,0),"")</f>
        <v>Ema</v>
      </c>
      <c r="G18" s="102">
        <f>IFERROR(VLOOKUP($D18,[1]Prezence!A:F,4,0),"")</f>
        <v>2014</v>
      </c>
      <c r="H18" s="103" t="s">
        <v>105</v>
      </c>
      <c r="I18" s="77">
        <v>3</v>
      </c>
    </row>
    <row r="19" spans="1:9" x14ac:dyDescent="0.35">
      <c r="A19" s="76">
        <v>14</v>
      </c>
      <c r="B19" s="9">
        <v>4.6759259259259263E-3</v>
      </c>
      <c r="C19" s="5">
        <f t="shared" si="0"/>
        <v>6.1342592592592698E-4</v>
      </c>
      <c r="D19" s="10">
        <v>12</v>
      </c>
      <c r="E19" s="57" t="str">
        <f>IFERROR(VLOOKUP($D19,[1]Prezence!A:F,2,0),"")</f>
        <v>Veihand</v>
      </c>
      <c r="F19" s="58" t="str">
        <f>IFERROR(VLOOKUP($D19,[1]Prezence!A:F,3,0),"")</f>
        <v>Michal</v>
      </c>
      <c r="G19" s="60">
        <f>IFERROR(VLOOKUP($D19,[1]Prezence!A:F,4,0),"")</f>
        <v>2013</v>
      </c>
      <c r="H19" s="109" t="s">
        <v>107</v>
      </c>
      <c r="I19" s="77">
        <v>5</v>
      </c>
    </row>
    <row r="20" spans="1:9" x14ac:dyDescent="0.35">
      <c r="A20" s="76">
        <v>15</v>
      </c>
      <c r="B20" s="9">
        <v>4.7106481481481478E-3</v>
      </c>
      <c r="C20" s="5">
        <f t="shared" si="0"/>
        <v>6.4814814814814856E-4</v>
      </c>
      <c r="D20" s="10">
        <v>149</v>
      </c>
      <c r="E20" s="57" t="str">
        <f>IFERROR(VLOOKUP($D20,[1]Prezence!A:F,2,0),"")</f>
        <v>Beníšek</v>
      </c>
      <c r="F20" s="58" t="str">
        <f>IFERROR(VLOOKUP($D20,[1]Prezence!A:F,3,0),"")</f>
        <v>Šimon</v>
      </c>
      <c r="G20" s="60">
        <f>IFERROR(VLOOKUP($D20,[1]Prezence!A:F,4,0),"")</f>
        <v>2013</v>
      </c>
      <c r="H20" s="109" t="s">
        <v>107</v>
      </c>
      <c r="I20" s="77">
        <v>6</v>
      </c>
    </row>
    <row r="21" spans="1:9" x14ac:dyDescent="0.35">
      <c r="A21" s="76">
        <v>16</v>
      </c>
      <c r="B21" s="9">
        <v>4.7222222222222223E-3</v>
      </c>
      <c r="C21" s="5">
        <f t="shared" si="0"/>
        <v>6.59722222222223E-4</v>
      </c>
      <c r="D21" s="10">
        <v>11</v>
      </c>
      <c r="E21" s="57" t="str">
        <f>IFERROR(VLOOKUP($D21,[1]Prezence!A:F,2,0),"")</f>
        <v>Sejvalová</v>
      </c>
      <c r="F21" s="58" t="str">
        <f>IFERROR(VLOOKUP($D21,[1]Prezence!A:F,3,0),"")</f>
        <v>Valeria</v>
      </c>
      <c r="G21" s="60">
        <f>IFERROR(VLOOKUP($D21,[1]Prezence!A:F,4,0),"")</f>
        <v>2019</v>
      </c>
      <c r="H21" s="109" t="s">
        <v>105</v>
      </c>
      <c r="I21" s="77">
        <v>4</v>
      </c>
    </row>
    <row r="22" spans="1:9" x14ac:dyDescent="0.35">
      <c r="A22" s="76">
        <v>17</v>
      </c>
      <c r="B22" s="9">
        <v>4.7685185185185183E-3</v>
      </c>
      <c r="C22" s="5">
        <f t="shared" si="0"/>
        <v>7.0601851851851902E-4</v>
      </c>
      <c r="D22" s="10">
        <v>142</v>
      </c>
      <c r="E22" s="57" t="str">
        <f>IFERROR(VLOOKUP($D22,[1]Prezence!A:F,2,0),"")</f>
        <v>Seifrt</v>
      </c>
      <c r="F22" s="58" t="str">
        <f>IFERROR(VLOOKUP($D22,[1]Prezence!A:F,3,0),"")</f>
        <v>Jan</v>
      </c>
      <c r="G22" s="60">
        <v>2011</v>
      </c>
      <c r="H22" s="41" t="s">
        <v>104</v>
      </c>
      <c r="I22" s="77">
        <v>5</v>
      </c>
    </row>
    <row r="23" spans="1:9" x14ac:dyDescent="0.35">
      <c r="A23" s="76">
        <v>18</v>
      </c>
      <c r="B23" s="9">
        <v>4.7800925925925919E-3</v>
      </c>
      <c r="C23" s="5">
        <f t="shared" si="0"/>
        <v>7.1759259259259259E-4</v>
      </c>
      <c r="D23" s="10">
        <v>138</v>
      </c>
      <c r="E23" s="50" t="str">
        <f>IFERROR(VLOOKUP($D23,[1]Prezence!A:F,2,0),"")</f>
        <v>Strážnická</v>
      </c>
      <c r="F23" s="51" t="str">
        <f>IFERROR(VLOOKUP($D23,[1]Prezence!A:F,3,0),"")</f>
        <v>Amálie</v>
      </c>
      <c r="G23" s="52">
        <f>IFERROR(VLOOKUP($D23,[1]Prezence!A:F,4,0),"")</f>
        <v>2012</v>
      </c>
      <c r="H23" s="104" t="s">
        <v>106</v>
      </c>
      <c r="I23" s="77">
        <v>3</v>
      </c>
    </row>
    <row r="24" spans="1:9" x14ac:dyDescent="0.35">
      <c r="A24" s="76">
        <v>19</v>
      </c>
      <c r="B24" s="9">
        <v>4.7800925925925919E-3</v>
      </c>
      <c r="C24" s="5">
        <f t="shared" si="0"/>
        <v>7.1759259259259259E-4</v>
      </c>
      <c r="D24" s="10">
        <v>139</v>
      </c>
      <c r="E24" s="57" t="str">
        <f>IFERROR(VLOOKUP($D24,[1]Prezence!A:F,2,0),"")</f>
        <v>Rynešová</v>
      </c>
      <c r="F24" s="58" t="str">
        <f>IFERROR(VLOOKUP($D24,[1]Prezence!A:F,3,0),"")</f>
        <v>Elis</v>
      </c>
      <c r="G24" s="60">
        <f>IFERROR(VLOOKUP($D24,[1]Prezence!A:F,4,0),"")</f>
        <v>2011</v>
      </c>
      <c r="H24" s="109" t="s">
        <v>106</v>
      </c>
      <c r="I24" s="77">
        <v>4</v>
      </c>
    </row>
    <row r="25" spans="1:9" x14ac:dyDescent="0.35">
      <c r="A25" s="76">
        <v>20</v>
      </c>
      <c r="B25" s="9">
        <v>4.8148148148148152E-3</v>
      </c>
      <c r="C25" s="8">
        <f t="shared" si="0"/>
        <v>7.523148148148159E-4</v>
      </c>
      <c r="D25" s="10">
        <v>131</v>
      </c>
      <c r="E25" s="57" t="str">
        <f>IFERROR(VLOOKUP($D25,[1]Prezence!A:F,2,0),"")</f>
        <v>Kloučková</v>
      </c>
      <c r="F25" s="58" t="str">
        <f>IFERROR(VLOOKUP($D25,[1]Prezence!A:F,3,0),"")</f>
        <v>Rozárie</v>
      </c>
      <c r="G25" s="60">
        <f>IFERROR(VLOOKUP($D25,[1]Prezence!A:F,4,0),"")</f>
        <v>2015</v>
      </c>
      <c r="H25" s="109" t="s">
        <v>105</v>
      </c>
      <c r="I25" s="77">
        <v>5</v>
      </c>
    </row>
    <row r="26" spans="1:9" x14ac:dyDescent="0.35">
      <c r="A26" s="76">
        <v>21</v>
      </c>
      <c r="B26" s="9">
        <v>4.8379629629629632E-3</v>
      </c>
      <c r="C26" s="8">
        <f t="shared" si="0"/>
        <v>7.7546296296296391E-4</v>
      </c>
      <c r="D26" s="10">
        <v>7</v>
      </c>
      <c r="E26" s="57" t="str">
        <f>IFERROR(VLOOKUP($D26,[1]Prezence!A:F,2,0),"")</f>
        <v>Dvořáková</v>
      </c>
      <c r="F26" s="58" t="str">
        <f>IFERROR(VLOOKUP($D26,[1]Prezence!A:F,3,0),"")</f>
        <v>Ella</v>
      </c>
      <c r="G26" s="60">
        <f>IFERROR(VLOOKUP($D26,[1]Prezence!A:F,4,0),"")</f>
        <v>2013</v>
      </c>
      <c r="H26" s="109" t="s">
        <v>105</v>
      </c>
      <c r="I26" s="77">
        <v>6</v>
      </c>
    </row>
    <row r="27" spans="1:9" x14ac:dyDescent="0.35">
      <c r="A27" s="76">
        <v>22</v>
      </c>
      <c r="B27" s="9">
        <v>4.8379629629629632E-3</v>
      </c>
      <c r="C27" s="8">
        <f t="shared" si="0"/>
        <v>7.7546296296296391E-4</v>
      </c>
      <c r="D27" s="10">
        <v>145</v>
      </c>
      <c r="E27" s="57" t="str">
        <f>IFERROR(VLOOKUP($D27,[1]Prezence!A:F,2,0),"")</f>
        <v>Votrubová</v>
      </c>
      <c r="F27" s="58" t="str">
        <f>IFERROR(VLOOKUP($D27,[1]Prezence!A:F,3,0),"")</f>
        <v>Eliška</v>
      </c>
      <c r="G27" s="60">
        <f>IFERROR(VLOOKUP($D27,[1]Prezence!A:F,4,0),"")</f>
        <v>2016</v>
      </c>
      <c r="H27" s="109" t="s">
        <v>105</v>
      </c>
      <c r="I27" s="77">
        <v>7</v>
      </c>
    </row>
    <row r="28" spans="1:9" ht="15" thickBot="1" x14ac:dyDescent="0.4">
      <c r="A28" s="78">
        <v>23</v>
      </c>
      <c r="B28" s="79">
        <v>5.0000000000000001E-3</v>
      </c>
      <c r="C28" s="80">
        <f t="shared" si="0"/>
        <v>9.3750000000000083E-4</v>
      </c>
      <c r="D28" s="81">
        <v>30</v>
      </c>
      <c r="E28" s="110" t="s">
        <v>108</v>
      </c>
      <c r="F28" s="111" t="s">
        <v>109</v>
      </c>
      <c r="G28" s="112">
        <v>2014</v>
      </c>
      <c r="H28" s="113" t="s">
        <v>105</v>
      </c>
      <c r="I28" s="82">
        <v>8</v>
      </c>
    </row>
    <row r="29" spans="1:9" ht="15" thickTop="1" x14ac:dyDescent="0.35"/>
    <row r="30" spans="1:9" x14ac:dyDescent="0.35">
      <c r="A30" s="36" t="s">
        <v>110</v>
      </c>
    </row>
    <row r="31" spans="1:9" x14ac:dyDescent="0.35">
      <c r="A31" s="6" t="s">
        <v>3</v>
      </c>
      <c r="B31" s="7" t="s">
        <v>4</v>
      </c>
      <c r="C31" s="7" t="s">
        <v>5</v>
      </c>
      <c r="D31" s="6" t="s">
        <v>6</v>
      </c>
      <c r="E31" s="6" t="s">
        <v>111</v>
      </c>
    </row>
    <row r="32" spans="1:9" x14ac:dyDescent="0.35">
      <c r="A32" s="42">
        <v>1</v>
      </c>
      <c r="B32" s="37" t="s">
        <v>112</v>
      </c>
      <c r="C32" s="37" t="s">
        <v>113</v>
      </c>
      <c r="D32" s="37">
        <v>2018</v>
      </c>
      <c r="E32" s="12" t="str">
        <f>IF(RIGHT(B32,1)="á","ž","m")</f>
        <v>ž</v>
      </c>
    </row>
    <row r="33" spans="1:5" x14ac:dyDescent="0.35">
      <c r="A33" s="42">
        <v>2</v>
      </c>
      <c r="B33" s="37" t="s">
        <v>114</v>
      </c>
      <c r="C33" s="37" t="s">
        <v>115</v>
      </c>
      <c r="D33" s="37">
        <v>2015</v>
      </c>
      <c r="E33" s="12" t="str">
        <f t="shared" ref="E33:E96" si="1">IF(RIGHT(B33,1)="á","ž","m")</f>
        <v>m</v>
      </c>
    </row>
    <row r="34" spans="1:5" x14ac:dyDescent="0.35">
      <c r="A34" s="42">
        <v>3</v>
      </c>
      <c r="B34" s="37" t="s">
        <v>116</v>
      </c>
      <c r="C34" s="37" t="s">
        <v>67</v>
      </c>
      <c r="D34" s="37">
        <v>2011</v>
      </c>
      <c r="E34" s="12" t="str">
        <f t="shared" si="1"/>
        <v>ž</v>
      </c>
    </row>
    <row r="35" spans="1:5" x14ac:dyDescent="0.35">
      <c r="A35" s="42">
        <v>4</v>
      </c>
      <c r="B35" s="37" t="s">
        <v>117</v>
      </c>
      <c r="C35" s="37" t="s">
        <v>118</v>
      </c>
      <c r="D35" s="37">
        <v>2012</v>
      </c>
      <c r="E35" s="12" t="str">
        <f t="shared" si="1"/>
        <v>ž</v>
      </c>
    </row>
    <row r="36" spans="1:5" x14ac:dyDescent="0.35">
      <c r="A36" s="42">
        <v>5</v>
      </c>
      <c r="B36" s="37" t="s">
        <v>119</v>
      </c>
      <c r="C36" s="37" t="s">
        <v>120</v>
      </c>
      <c r="D36" s="37">
        <v>2017</v>
      </c>
      <c r="E36" s="12" t="str">
        <f t="shared" si="1"/>
        <v>m</v>
      </c>
    </row>
    <row r="37" spans="1:5" x14ac:dyDescent="0.35">
      <c r="A37" s="42">
        <v>6</v>
      </c>
      <c r="B37" s="37" t="s">
        <v>14</v>
      </c>
      <c r="C37" s="37" t="s">
        <v>121</v>
      </c>
      <c r="D37" s="37">
        <v>2021</v>
      </c>
      <c r="E37" s="12" t="str">
        <f t="shared" si="1"/>
        <v>m</v>
      </c>
    </row>
    <row r="38" spans="1:5" x14ac:dyDescent="0.35">
      <c r="A38" s="42">
        <v>7</v>
      </c>
      <c r="B38" s="37" t="s">
        <v>122</v>
      </c>
      <c r="C38" s="37" t="s">
        <v>123</v>
      </c>
      <c r="D38" s="37">
        <v>2013</v>
      </c>
      <c r="E38" s="12" t="str">
        <f t="shared" si="1"/>
        <v>ž</v>
      </c>
    </row>
    <row r="39" spans="1:5" x14ac:dyDescent="0.35">
      <c r="A39" s="42">
        <v>8</v>
      </c>
      <c r="B39" s="37" t="s">
        <v>124</v>
      </c>
      <c r="C39" s="37" t="s">
        <v>125</v>
      </c>
      <c r="D39" s="37">
        <v>2019</v>
      </c>
      <c r="E39" s="12" t="str">
        <f t="shared" si="1"/>
        <v>m</v>
      </c>
    </row>
    <row r="40" spans="1:5" x14ac:dyDescent="0.35">
      <c r="A40" s="42">
        <v>9</v>
      </c>
      <c r="B40" s="37" t="s">
        <v>112</v>
      </c>
      <c r="C40" s="37" t="s">
        <v>126</v>
      </c>
      <c r="D40" s="37">
        <v>2012</v>
      </c>
      <c r="E40" s="12" t="str">
        <f t="shared" si="1"/>
        <v>ž</v>
      </c>
    </row>
    <row r="41" spans="1:5" x14ac:dyDescent="0.35">
      <c r="A41" s="42">
        <v>10</v>
      </c>
      <c r="B41" s="37" t="s">
        <v>127</v>
      </c>
      <c r="C41" s="37" t="s">
        <v>128</v>
      </c>
      <c r="D41" s="37">
        <v>2017</v>
      </c>
      <c r="E41" s="12" t="str">
        <f t="shared" si="1"/>
        <v>m</v>
      </c>
    </row>
    <row r="42" spans="1:5" x14ac:dyDescent="0.35">
      <c r="A42" s="42">
        <v>11</v>
      </c>
      <c r="B42" s="37" t="s">
        <v>129</v>
      </c>
      <c r="C42" s="37" t="s">
        <v>130</v>
      </c>
      <c r="D42" s="37">
        <v>2019</v>
      </c>
      <c r="E42" s="12" t="str">
        <f t="shared" si="1"/>
        <v>ž</v>
      </c>
    </row>
    <row r="43" spans="1:5" x14ac:dyDescent="0.35">
      <c r="A43" s="42">
        <v>12</v>
      </c>
      <c r="B43" s="37" t="s">
        <v>131</v>
      </c>
      <c r="C43" s="37" t="s">
        <v>28</v>
      </c>
      <c r="D43" s="37">
        <v>2013</v>
      </c>
      <c r="E43" s="12" t="str">
        <f t="shared" si="1"/>
        <v>m</v>
      </c>
    </row>
    <row r="44" spans="1:5" x14ac:dyDescent="0.35">
      <c r="A44" s="42">
        <v>13</v>
      </c>
      <c r="B44" s="37" t="s">
        <v>132</v>
      </c>
      <c r="C44" s="37" t="s">
        <v>133</v>
      </c>
      <c r="D44" s="37">
        <v>2013</v>
      </c>
      <c r="E44" s="12" t="str">
        <f t="shared" si="1"/>
        <v>m</v>
      </c>
    </row>
    <row r="45" spans="1:5" x14ac:dyDescent="0.35">
      <c r="A45" s="42">
        <v>14</v>
      </c>
      <c r="B45" s="37" t="s">
        <v>134</v>
      </c>
      <c r="C45" s="37" t="s">
        <v>15</v>
      </c>
      <c r="D45" s="37">
        <v>2014</v>
      </c>
      <c r="E45" s="12" t="str">
        <f t="shared" si="1"/>
        <v>m</v>
      </c>
    </row>
    <row r="46" spans="1:5" x14ac:dyDescent="0.35">
      <c r="A46" s="42">
        <v>15</v>
      </c>
      <c r="B46" s="37" t="s">
        <v>135</v>
      </c>
      <c r="C46" s="37" t="s">
        <v>136</v>
      </c>
      <c r="D46" s="37">
        <v>2015</v>
      </c>
      <c r="E46" s="12" t="str">
        <f t="shared" si="1"/>
        <v>ž</v>
      </c>
    </row>
    <row r="47" spans="1:5" x14ac:dyDescent="0.35">
      <c r="A47" s="42">
        <v>16</v>
      </c>
      <c r="B47" s="37" t="s">
        <v>134</v>
      </c>
      <c r="C47" s="37" t="s">
        <v>31</v>
      </c>
      <c r="D47" s="37">
        <v>2011</v>
      </c>
      <c r="E47" s="12" t="str">
        <f t="shared" si="1"/>
        <v>m</v>
      </c>
    </row>
    <row r="48" spans="1:5" x14ac:dyDescent="0.35">
      <c r="A48" s="42">
        <v>17</v>
      </c>
      <c r="B48" s="37" t="s">
        <v>137</v>
      </c>
      <c r="C48" s="37" t="s">
        <v>138</v>
      </c>
      <c r="D48" s="37">
        <v>2014</v>
      </c>
      <c r="E48" s="12" t="s">
        <v>41</v>
      </c>
    </row>
    <row r="49" spans="1:5" x14ac:dyDescent="0.35">
      <c r="A49" s="42">
        <v>18</v>
      </c>
      <c r="B49" s="37" t="s">
        <v>139</v>
      </c>
      <c r="C49" s="37" t="s">
        <v>140</v>
      </c>
      <c r="D49" s="37">
        <v>2017</v>
      </c>
      <c r="E49" s="12" t="str">
        <f t="shared" si="1"/>
        <v>m</v>
      </c>
    </row>
    <row r="50" spans="1:5" x14ac:dyDescent="0.35">
      <c r="A50" s="42">
        <v>19</v>
      </c>
      <c r="B50" s="37" t="s">
        <v>141</v>
      </c>
      <c r="C50" s="37" t="s">
        <v>142</v>
      </c>
      <c r="D50" s="37">
        <v>2020</v>
      </c>
      <c r="E50" s="12" t="str">
        <f t="shared" si="1"/>
        <v>ž</v>
      </c>
    </row>
    <row r="51" spans="1:5" x14ac:dyDescent="0.35">
      <c r="A51" s="42">
        <v>20</v>
      </c>
      <c r="B51" s="37" t="s">
        <v>122</v>
      </c>
      <c r="C51" s="37" t="s">
        <v>143</v>
      </c>
      <c r="D51" s="37">
        <v>2014</v>
      </c>
      <c r="E51" s="12" t="str">
        <f t="shared" si="1"/>
        <v>ž</v>
      </c>
    </row>
    <row r="52" spans="1:5" x14ac:dyDescent="0.35">
      <c r="A52" s="42">
        <v>21</v>
      </c>
      <c r="B52" s="37" t="s">
        <v>144</v>
      </c>
      <c r="C52" s="37" t="s">
        <v>143</v>
      </c>
      <c r="D52" s="37">
        <v>2015</v>
      </c>
      <c r="E52" s="12" t="str">
        <f t="shared" si="1"/>
        <v>ž</v>
      </c>
    </row>
    <row r="53" spans="1:5" x14ac:dyDescent="0.35">
      <c r="A53" s="42">
        <v>22</v>
      </c>
      <c r="B53" s="37" t="s">
        <v>145</v>
      </c>
      <c r="C53" s="37" t="s">
        <v>15</v>
      </c>
      <c r="D53" s="37">
        <v>2017</v>
      </c>
      <c r="E53" s="12" t="str">
        <f t="shared" si="1"/>
        <v>m</v>
      </c>
    </row>
    <row r="54" spans="1:5" x14ac:dyDescent="0.35">
      <c r="A54" s="42">
        <v>23</v>
      </c>
      <c r="B54" s="37" t="s">
        <v>76</v>
      </c>
      <c r="C54" s="37" t="s">
        <v>146</v>
      </c>
      <c r="D54" s="37">
        <v>2018</v>
      </c>
      <c r="E54" s="12" t="str">
        <f t="shared" si="1"/>
        <v>ž</v>
      </c>
    </row>
    <row r="55" spans="1:5" x14ac:dyDescent="0.35">
      <c r="A55" s="42">
        <v>24</v>
      </c>
      <c r="B55" s="37" t="s">
        <v>94</v>
      </c>
      <c r="C55" s="37" t="s">
        <v>147</v>
      </c>
      <c r="D55" s="37">
        <v>2019</v>
      </c>
      <c r="E55" s="12" t="str">
        <f t="shared" si="1"/>
        <v>ž</v>
      </c>
    </row>
    <row r="56" spans="1:5" x14ac:dyDescent="0.35">
      <c r="A56" s="42">
        <v>25</v>
      </c>
      <c r="B56" s="37" t="s">
        <v>148</v>
      </c>
      <c r="C56" s="37" t="s">
        <v>149</v>
      </c>
      <c r="D56" s="37">
        <v>2012</v>
      </c>
      <c r="E56" s="12" t="str">
        <f t="shared" si="1"/>
        <v>m</v>
      </c>
    </row>
    <row r="57" spans="1:5" x14ac:dyDescent="0.35">
      <c r="A57" s="42">
        <v>26</v>
      </c>
      <c r="B57" s="37" t="s">
        <v>150</v>
      </c>
      <c r="C57" s="37" t="s">
        <v>151</v>
      </c>
      <c r="D57" s="37">
        <v>2020</v>
      </c>
      <c r="E57" s="12" t="str">
        <f t="shared" si="1"/>
        <v>m</v>
      </c>
    </row>
    <row r="58" spans="1:5" x14ac:dyDescent="0.35">
      <c r="A58" s="42">
        <v>27</v>
      </c>
      <c r="B58" s="37" t="s">
        <v>152</v>
      </c>
      <c r="C58" s="37" t="s">
        <v>153</v>
      </c>
      <c r="D58" s="37">
        <v>2017</v>
      </c>
      <c r="E58" s="12" t="str">
        <f t="shared" si="1"/>
        <v>ž</v>
      </c>
    </row>
    <row r="59" spans="1:5" x14ac:dyDescent="0.35">
      <c r="A59" s="42">
        <v>28</v>
      </c>
      <c r="B59" s="37" t="s">
        <v>154</v>
      </c>
      <c r="C59" s="37" t="s">
        <v>155</v>
      </c>
      <c r="D59" s="37">
        <v>2016</v>
      </c>
      <c r="E59" s="12" t="str">
        <f t="shared" si="1"/>
        <v>m</v>
      </c>
    </row>
    <row r="60" spans="1:5" x14ac:dyDescent="0.35">
      <c r="A60" s="42">
        <v>29</v>
      </c>
      <c r="B60" s="37" t="s">
        <v>156</v>
      </c>
      <c r="C60" s="37" t="s">
        <v>143</v>
      </c>
      <c r="D60" s="37">
        <v>2018</v>
      </c>
      <c r="E60" s="12" t="str">
        <f t="shared" si="1"/>
        <v>ž</v>
      </c>
    </row>
    <row r="61" spans="1:5" x14ac:dyDescent="0.35">
      <c r="A61" s="42">
        <v>31</v>
      </c>
      <c r="B61" s="37" t="s">
        <v>51</v>
      </c>
      <c r="C61" s="37" t="s">
        <v>157</v>
      </c>
      <c r="D61" s="37">
        <v>2011</v>
      </c>
      <c r="E61" s="12" t="str">
        <f t="shared" si="1"/>
        <v>m</v>
      </c>
    </row>
    <row r="62" spans="1:5" x14ac:dyDescent="0.35">
      <c r="A62" s="42">
        <v>30</v>
      </c>
      <c r="B62" s="37" t="s">
        <v>158</v>
      </c>
      <c r="C62" s="37" t="s">
        <v>159</v>
      </c>
      <c r="D62" s="37">
        <v>2014</v>
      </c>
      <c r="E62" s="12" t="str">
        <f t="shared" si="1"/>
        <v>ž</v>
      </c>
    </row>
    <row r="63" spans="1:5" x14ac:dyDescent="0.35">
      <c r="A63" s="42">
        <v>32</v>
      </c>
      <c r="B63" s="37" t="s">
        <v>160</v>
      </c>
      <c r="C63" s="37" t="s">
        <v>18</v>
      </c>
      <c r="D63" s="37">
        <v>2018</v>
      </c>
      <c r="E63" s="12" t="str">
        <f t="shared" si="1"/>
        <v>m</v>
      </c>
    </row>
    <row r="64" spans="1:5" x14ac:dyDescent="0.35">
      <c r="A64" s="42">
        <v>33</v>
      </c>
      <c r="B64" s="37" t="s">
        <v>161</v>
      </c>
      <c r="C64" s="37" t="s">
        <v>11</v>
      </c>
      <c r="D64" s="37">
        <v>2012</v>
      </c>
      <c r="E64" s="12" t="str">
        <f t="shared" si="1"/>
        <v>m</v>
      </c>
    </row>
    <row r="65" spans="1:5" x14ac:dyDescent="0.35">
      <c r="A65" s="42">
        <v>34</v>
      </c>
      <c r="B65" s="37" t="s">
        <v>161</v>
      </c>
      <c r="C65" s="37" t="s">
        <v>93</v>
      </c>
      <c r="D65" s="37">
        <v>2016</v>
      </c>
      <c r="E65" s="12" t="str">
        <f t="shared" si="1"/>
        <v>m</v>
      </c>
    </row>
    <row r="66" spans="1:5" x14ac:dyDescent="0.35">
      <c r="A66" s="42">
        <v>35</v>
      </c>
      <c r="B66" s="37" t="s">
        <v>162</v>
      </c>
      <c r="C66" s="37" t="s">
        <v>125</v>
      </c>
      <c r="D66" s="37">
        <v>2015</v>
      </c>
      <c r="E66" s="12" t="str">
        <f t="shared" si="1"/>
        <v>m</v>
      </c>
    </row>
    <row r="67" spans="1:5" x14ac:dyDescent="0.35">
      <c r="A67" s="42">
        <v>36</v>
      </c>
      <c r="B67" s="37" t="s">
        <v>163</v>
      </c>
      <c r="C67" s="37" t="s">
        <v>164</v>
      </c>
      <c r="D67" s="37">
        <v>2018</v>
      </c>
      <c r="E67" s="12" t="str">
        <f t="shared" si="1"/>
        <v>m</v>
      </c>
    </row>
    <row r="68" spans="1:5" x14ac:dyDescent="0.35">
      <c r="A68" s="42">
        <v>37</v>
      </c>
      <c r="B68" s="37" t="s">
        <v>162</v>
      </c>
      <c r="C68" s="37" t="s">
        <v>165</v>
      </c>
      <c r="D68" s="37">
        <v>2012</v>
      </c>
      <c r="E68" s="12" t="str">
        <f t="shared" si="1"/>
        <v>m</v>
      </c>
    </row>
    <row r="69" spans="1:5" x14ac:dyDescent="0.35">
      <c r="A69" s="42">
        <v>38</v>
      </c>
      <c r="B69" s="37" t="s">
        <v>166</v>
      </c>
      <c r="C69" s="37" t="s">
        <v>61</v>
      </c>
      <c r="D69" s="37">
        <v>2017</v>
      </c>
      <c r="E69" s="12" t="str">
        <f t="shared" si="1"/>
        <v>ž</v>
      </c>
    </row>
    <row r="70" spans="1:5" x14ac:dyDescent="0.35">
      <c r="A70" s="42">
        <v>39</v>
      </c>
      <c r="B70" s="37" t="s">
        <v>167</v>
      </c>
      <c r="C70" s="37" t="s">
        <v>20</v>
      </c>
      <c r="D70" s="37">
        <v>2020</v>
      </c>
      <c r="E70" s="12" t="str">
        <f t="shared" si="1"/>
        <v>m</v>
      </c>
    </row>
    <row r="71" spans="1:5" x14ac:dyDescent="0.35">
      <c r="A71" s="42">
        <v>40</v>
      </c>
      <c r="B71" s="37" t="s">
        <v>168</v>
      </c>
      <c r="C71" s="37" t="s">
        <v>169</v>
      </c>
      <c r="D71" s="37">
        <v>2016</v>
      </c>
      <c r="E71" s="12" t="str">
        <f t="shared" si="1"/>
        <v>ž</v>
      </c>
    </row>
    <row r="72" spans="1:5" x14ac:dyDescent="0.35">
      <c r="A72" s="42">
        <v>41</v>
      </c>
      <c r="B72" s="37" t="s">
        <v>168</v>
      </c>
      <c r="C72" s="37" t="s">
        <v>170</v>
      </c>
      <c r="D72" s="37">
        <v>2013</v>
      </c>
      <c r="E72" s="12" t="str">
        <f t="shared" si="1"/>
        <v>ž</v>
      </c>
    </row>
    <row r="73" spans="1:5" x14ac:dyDescent="0.35">
      <c r="A73" s="42">
        <v>42</v>
      </c>
      <c r="B73" s="37" t="s">
        <v>171</v>
      </c>
      <c r="C73" s="37" t="s">
        <v>172</v>
      </c>
      <c r="D73" s="37">
        <v>2019</v>
      </c>
      <c r="E73" s="12" t="str">
        <f t="shared" si="1"/>
        <v>m</v>
      </c>
    </row>
    <row r="74" spans="1:5" x14ac:dyDescent="0.35">
      <c r="A74" s="42">
        <v>43</v>
      </c>
      <c r="B74" s="37" t="s">
        <v>173</v>
      </c>
      <c r="C74" s="37" t="s">
        <v>174</v>
      </c>
      <c r="D74" s="37">
        <v>2014</v>
      </c>
      <c r="E74" s="12" t="str">
        <f t="shared" si="1"/>
        <v>m</v>
      </c>
    </row>
    <row r="75" spans="1:5" x14ac:dyDescent="0.35">
      <c r="A75" s="42">
        <v>44</v>
      </c>
      <c r="B75" s="38" t="s">
        <v>175</v>
      </c>
      <c r="C75" s="38" t="s">
        <v>176</v>
      </c>
      <c r="D75" s="38">
        <v>2020</v>
      </c>
      <c r="E75" s="12" t="str">
        <f t="shared" si="1"/>
        <v>m</v>
      </c>
    </row>
    <row r="76" spans="1:5" x14ac:dyDescent="0.35">
      <c r="A76" s="42">
        <v>45</v>
      </c>
      <c r="B76" s="37" t="s">
        <v>177</v>
      </c>
      <c r="C76" s="37" t="s">
        <v>178</v>
      </c>
      <c r="D76" s="37">
        <v>2013</v>
      </c>
      <c r="E76" s="12" t="str">
        <f t="shared" si="1"/>
        <v>ž</v>
      </c>
    </row>
    <row r="77" spans="1:5" x14ac:dyDescent="0.35">
      <c r="A77" s="42">
        <v>46</v>
      </c>
      <c r="B77" s="38" t="s">
        <v>179</v>
      </c>
      <c r="C77" s="38" t="s">
        <v>180</v>
      </c>
      <c r="D77" s="38">
        <v>2020</v>
      </c>
      <c r="E77" s="12" t="str">
        <f t="shared" si="1"/>
        <v>ž</v>
      </c>
    </row>
    <row r="78" spans="1:5" x14ac:dyDescent="0.35">
      <c r="A78" s="42">
        <v>47</v>
      </c>
      <c r="B78" s="38" t="s">
        <v>181</v>
      </c>
      <c r="C78" s="38" t="s">
        <v>182</v>
      </c>
      <c r="D78" s="38">
        <v>2019</v>
      </c>
      <c r="E78" s="12" t="str">
        <f t="shared" si="1"/>
        <v>ž</v>
      </c>
    </row>
    <row r="79" spans="1:5" x14ac:dyDescent="0.35">
      <c r="A79" s="42">
        <v>48</v>
      </c>
      <c r="B79" s="38" t="s">
        <v>183</v>
      </c>
      <c r="C79" s="38" t="s">
        <v>174</v>
      </c>
      <c r="D79" s="38">
        <v>2020</v>
      </c>
      <c r="E79" s="12" t="str">
        <f t="shared" si="1"/>
        <v>m</v>
      </c>
    </row>
    <row r="80" spans="1:5" x14ac:dyDescent="0.35">
      <c r="A80" s="42">
        <v>49</v>
      </c>
      <c r="B80" s="38" t="s">
        <v>184</v>
      </c>
      <c r="C80" s="38" t="s">
        <v>185</v>
      </c>
      <c r="D80" s="38">
        <v>2016</v>
      </c>
      <c r="E80" s="12" t="str">
        <f t="shared" si="1"/>
        <v>ž</v>
      </c>
    </row>
    <row r="81" spans="1:5" x14ac:dyDescent="0.35">
      <c r="A81" s="42">
        <v>150</v>
      </c>
      <c r="B81" s="38" t="s">
        <v>184</v>
      </c>
      <c r="C81" s="38" t="s">
        <v>138</v>
      </c>
      <c r="D81" s="38">
        <v>2012</v>
      </c>
      <c r="E81" s="12" t="str">
        <f t="shared" si="1"/>
        <v>ž</v>
      </c>
    </row>
    <row r="82" spans="1:5" x14ac:dyDescent="0.35">
      <c r="A82" s="6">
        <v>149</v>
      </c>
      <c r="B82" s="38" t="s">
        <v>186</v>
      </c>
      <c r="C82" s="38" t="s">
        <v>187</v>
      </c>
      <c r="D82" s="38">
        <v>2013</v>
      </c>
      <c r="E82" s="12" t="str">
        <f t="shared" si="1"/>
        <v>m</v>
      </c>
    </row>
    <row r="83" spans="1:5" x14ac:dyDescent="0.35">
      <c r="A83" s="6">
        <v>148</v>
      </c>
      <c r="B83" s="38" t="s">
        <v>188</v>
      </c>
      <c r="C83" s="38" t="s">
        <v>143</v>
      </c>
      <c r="D83" s="38">
        <v>2016</v>
      </c>
      <c r="E83" s="12" t="str">
        <f t="shared" si="1"/>
        <v>ž</v>
      </c>
    </row>
    <row r="84" spans="1:5" x14ac:dyDescent="0.35">
      <c r="A84" s="6">
        <v>147</v>
      </c>
      <c r="B84" s="38" t="s">
        <v>189</v>
      </c>
      <c r="C84" s="38" t="s">
        <v>190</v>
      </c>
      <c r="D84" s="38">
        <v>2017</v>
      </c>
      <c r="E84" s="12" t="str">
        <f t="shared" si="1"/>
        <v>m</v>
      </c>
    </row>
    <row r="85" spans="1:5" x14ac:dyDescent="0.35">
      <c r="A85" s="6">
        <v>146</v>
      </c>
      <c r="B85" s="38" t="s">
        <v>189</v>
      </c>
      <c r="C85" s="38" t="s">
        <v>191</v>
      </c>
      <c r="D85" s="38">
        <v>2017</v>
      </c>
      <c r="E85" s="12" t="str">
        <f t="shared" si="1"/>
        <v>m</v>
      </c>
    </row>
    <row r="86" spans="1:5" x14ac:dyDescent="0.35">
      <c r="A86" s="6">
        <v>145</v>
      </c>
      <c r="B86" s="38" t="s">
        <v>192</v>
      </c>
      <c r="C86" s="38" t="s">
        <v>193</v>
      </c>
      <c r="D86" s="38">
        <v>2016</v>
      </c>
      <c r="E86" s="12" t="str">
        <f t="shared" si="1"/>
        <v>ž</v>
      </c>
    </row>
    <row r="87" spans="1:5" x14ac:dyDescent="0.35">
      <c r="A87" s="6">
        <v>144</v>
      </c>
      <c r="B87" s="38" t="s">
        <v>194</v>
      </c>
      <c r="C87" s="38" t="s">
        <v>155</v>
      </c>
      <c r="D87" s="38">
        <v>2018</v>
      </c>
      <c r="E87" s="12" t="str">
        <f t="shared" si="1"/>
        <v>m</v>
      </c>
    </row>
    <row r="88" spans="1:5" x14ac:dyDescent="0.35">
      <c r="A88" s="6">
        <v>143</v>
      </c>
      <c r="B88" s="38" t="s">
        <v>194</v>
      </c>
      <c r="C88" s="38" t="s">
        <v>195</v>
      </c>
      <c r="D88" s="38">
        <v>2020</v>
      </c>
      <c r="E88" s="12" t="str">
        <f t="shared" si="1"/>
        <v>m</v>
      </c>
    </row>
    <row r="89" spans="1:5" x14ac:dyDescent="0.35">
      <c r="A89" s="6">
        <v>142</v>
      </c>
      <c r="B89" s="38" t="s">
        <v>196</v>
      </c>
      <c r="C89" s="38" t="s">
        <v>31</v>
      </c>
      <c r="D89" s="44">
        <v>2011</v>
      </c>
      <c r="E89" s="12" t="str">
        <f t="shared" si="1"/>
        <v>m</v>
      </c>
    </row>
    <row r="90" spans="1:5" x14ac:dyDescent="0.35">
      <c r="A90" s="6">
        <v>141</v>
      </c>
      <c r="B90" s="38" t="s">
        <v>197</v>
      </c>
      <c r="C90" s="38" t="s">
        <v>143</v>
      </c>
      <c r="D90" s="38">
        <v>2014</v>
      </c>
      <c r="E90" s="12" t="str">
        <f t="shared" si="1"/>
        <v>ž</v>
      </c>
    </row>
    <row r="91" spans="1:5" x14ac:dyDescent="0.35">
      <c r="A91" s="6">
        <v>140</v>
      </c>
      <c r="B91" s="38" t="s">
        <v>198</v>
      </c>
      <c r="C91" s="38" t="s">
        <v>174</v>
      </c>
      <c r="D91" s="38">
        <v>2011</v>
      </c>
      <c r="E91" s="12" t="str">
        <f t="shared" si="1"/>
        <v>m</v>
      </c>
    </row>
    <row r="92" spans="1:5" x14ac:dyDescent="0.35">
      <c r="A92" s="6">
        <v>139</v>
      </c>
      <c r="B92" s="38" t="s">
        <v>199</v>
      </c>
      <c r="C92" s="38" t="s">
        <v>136</v>
      </c>
      <c r="D92" s="38">
        <v>2011</v>
      </c>
      <c r="E92" s="12" t="str">
        <f t="shared" si="1"/>
        <v>ž</v>
      </c>
    </row>
    <row r="93" spans="1:5" x14ac:dyDescent="0.35">
      <c r="A93" s="6">
        <v>138</v>
      </c>
      <c r="B93" s="38" t="s">
        <v>200</v>
      </c>
      <c r="C93" s="38" t="s">
        <v>201</v>
      </c>
      <c r="D93" s="38">
        <v>2012</v>
      </c>
      <c r="E93" s="12" t="str">
        <f t="shared" si="1"/>
        <v>ž</v>
      </c>
    </row>
    <row r="94" spans="1:5" x14ac:dyDescent="0.35">
      <c r="A94" s="6">
        <v>137</v>
      </c>
      <c r="B94" s="38" t="s">
        <v>181</v>
      </c>
      <c r="C94" s="38" t="s">
        <v>202</v>
      </c>
      <c r="D94" s="38">
        <v>2020</v>
      </c>
      <c r="E94" s="12" t="str">
        <f t="shared" si="1"/>
        <v>ž</v>
      </c>
    </row>
    <row r="95" spans="1:5" x14ac:dyDescent="0.35">
      <c r="A95" s="6">
        <v>136</v>
      </c>
      <c r="B95" s="38" t="s">
        <v>181</v>
      </c>
      <c r="C95" s="38" t="s">
        <v>203</v>
      </c>
      <c r="D95" s="38">
        <v>2018</v>
      </c>
      <c r="E95" s="12" t="str">
        <f t="shared" si="1"/>
        <v>ž</v>
      </c>
    </row>
    <row r="96" spans="1:5" x14ac:dyDescent="0.35">
      <c r="A96" s="6">
        <v>135</v>
      </c>
      <c r="B96" s="38" t="s">
        <v>204</v>
      </c>
      <c r="C96" s="38" t="s">
        <v>205</v>
      </c>
      <c r="D96" s="38">
        <v>2013</v>
      </c>
      <c r="E96" s="12" t="str">
        <f t="shared" si="1"/>
        <v>m</v>
      </c>
    </row>
    <row r="97" spans="1:5" x14ac:dyDescent="0.35">
      <c r="A97" s="6">
        <v>134</v>
      </c>
      <c r="B97" s="38" t="s">
        <v>206</v>
      </c>
      <c r="C97" s="38" t="s">
        <v>164</v>
      </c>
      <c r="D97" s="38">
        <v>2020</v>
      </c>
      <c r="E97" s="12" t="str">
        <f t="shared" ref="E97:E103" si="2">IF(RIGHT(B97,1)="á","ž","m")</f>
        <v>m</v>
      </c>
    </row>
    <row r="98" spans="1:5" x14ac:dyDescent="0.35">
      <c r="A98" s="6">
        <v>133</v>
      </c>
      <c r="B98" s="38" t="s">
        <v>207</v>
      </c>
      <c r="C98" s="38" t="s">
        <v>208</v>
      </c>
      <c r="D98" s="38">
        <v>2020</v>
      </c>
      <c r="E98" s="12" t="str">
        <f t="shared" si="2"/>
        <v>m</v>
      </c>
    </row>
    <row r="99" spans="1:5" x14ac:dyDescent="0.35">
      <c r="A99" s="6">
        <v>132</v>
      </c>
      <c r="B99" s="38" t="s">
        <v>209</v>
      </c>
      <c r="C99" s="38" t="s">
        <v>187</v>
      </c>
      <c r="D99" s="38">
        <v>2019</v>
      </c>
      <c r="E99" s="12" t="str">
        <f t="shared" si="2"/>
        <v>m</v>
      </c>
    </row>
    <row r="100" spans="1:5" x14ac:dyDescent="0.35">
      <c r="A100" s="6">
        <v>131</v>
      </c>
      <c r="B100" s="38" t="s">
        <v>210</v>
      </c>
      <c r="C100" s="38" t="s">
        <v>211</v>
      </c>
      <c r="D100" s="38">
        <v>2015</v>
      </c>
      <c r="E100" s="12" t="str">
        <f t="shared" si="2"/>
        <v>ž</v>
      </c>
    </row>
    <row r="101" spans="1:5" x14ac:dyDescent="0.35">
      <c r="A101" s="6">
        <v>130</v>
      </c>
      <c r="B101" s="38" t="s">
        <v>212</v>
      </c>
      <c r="C101" s="38" t="s">
        <v>213</v>
      </c>
      <c r="D101" s="38">
        <v>2019</v>
      </c>
      <c r="E101" s="12" t="str">
        <f t="shared" si="2"/>
        <v>m</v>
      </c>
    </row>
    <row r="102" spans="1:5" x14ac:dyDescent="0.35">
      <c r="A102" s="6">
        <v>129</v>
      </c>
      <c r="B102" s="38" t="s">
        <v>212</v>
      </c>
      <c r="C102" s="38" t="s">
        <v>214</v>
      </c>
      <c r="D102" s="38">
        <v>2017</v>
      </c>
      <c r="E102" s="12" t="str">
        <f t="shared" si="2"/>
        <v>m</v>
      </c>
    </row>
    <row r="103" spans="1:5" x14ac:dyDescent="0.35">
      <c r="A103" s="6">
        <v>128</v>
      </c>
      <c r="B103" s="38" t="s">
        <v>215</v>
      </c>
      <c r="C103" s="38" t="s">
        <v>216</v>
      </c>
      <c r="D103" s="38">
        <v>2012</v>
      </c>
      <c r="E103" s="12" t="str">
        <f t="shared" si="2"/>
        <v>ž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Hlavní závod</vt:lpstr>
      <vt:lpstr>Dětský závod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Riedl Lukáš</dc:creator>
  <cp:lastModifiedBy>Riedl Lukáš</cp:lastModifiedBy>
  <dcterms:created xsi:type="dcterms:W3CDTF">2023-09-06T07:47:27Z</dcterms:created>
  <dcterms:modified xsi:type="dcterms:W3CDTF">2023-09-06T08:54:39Z</dcterms:modified>
</cp:coreProperties>
</file>