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ev\michal\"/>
    </mc:Choice>
  </mc:AlternateContent>
  <bookViews>
    <workbookView xWindow="0" yWindow="0" windowWidth="28800" windowHeight="11475"/>
  </bookViews>
  <sheets>
    <sheet name="20 km" sheetId="1" r:id="rId1"/>
    <sheet name="10 km" sheetId="2" r:id="rId2"/>
    <sheet name="3.2 km" sheetId="3" r:id="rId3"/>
    <sheet name="kolo 50 km" sheetId="4" r:id="rId4"/>
    <sheet name="kolo 20 km" sheetId="6" r:id="rId5"/>
    <sheet name="celkove vysledky" sheetId="8" r:id="rId6"/>
  </sheets>
  <calcPr calcId="0"/>
</workbook>
</file>

<file path=xl/calcChain.xml><?xml version="1.0" encoding="utf-8"?>
<calcChain xmlns="http://schemas.openxmlformats.org/spreadsheetml/2006/main">
  <c r="J12" i="4" l="1"/>
  <c r="C6" i="8" s="1"/>
  <c r="J30" i="6"/>
  <c r="C7" i="8"/>
  <c r="C4" i="8"/>
  <c r="C3" i="8"/>
  <c r="I29" i="6"/>
  <c r="J29" i="6" s="1"/>
  <c r="I28" i="6"/>
  <c r="J28" i="6" s="1"/>
  <c r="I27" i="6"/>
  <c r="J27" i="6" s="1"/>
  <c r="J26" i="6"/>
  <c r="I26" i="6"/>
  <c r="I25" i="6"/>
  <c r="J25" i="6" s="1"/>
  <c r="J24" i="6"/>
  <c r="I24" i="6"/>
  <c r="J23" i="6"/>
  <c r="I23" i="6"/>
  <c r="J22" i="6"/>
  <c r="I22" i="6"/>
  <c r="I21" i="6"/>
  <c r="J21" i="6" s="1"/>
  <c r="J20" i="6"/>
  <c r="I20" i="6"/>
  <c r="J19" i="6"/>
  <c r="I19" i="6"/>
  <c r="J18" i="6"/>
  <c r="I18" i="6"/>
  <c r="I17" i="6"/>
  <c r="J17" i="6" s="1"/>
  <c r="I16" i="6"/>
  <c r="J16" i="6" s="1"/>
  <c r="J15" i="6"/>
  <c r="I15" i="6"/>
  <c r="J14" i="6"/>
  <c r="I14" i="6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I7" i="6"/>
  <c r="J7" i="6" s="1"/>
  <c r="I6" i="6"/>
  <c r="J6" i="6" s="1"/>
  <c r="I5" i="6"/>
  <c r="J5" i="6" s="1"/>
  <c r="I4" i="6"/>
  <c r="J4" i="6" s="1"/>
  <c r="J11" i="4"/>
  <c r="J10" i="4"/>
  <c r="J9" i="4"/>
  <c r="J8" i="4"/>
  <c r="J7" i="4"/>
  <c r="J6" i="4"/>
  <c r="J5" i="4"/>
  <c r="I11" i="4"/>
  <c r="I10" i="4"/>
  <c r="I9" i="4"/>
  <c r="I8" i="4"/>
  <c r="I7" i="4"/>
  <c r="I6" i="4"/>
  <c r="I5" i="4"/>
  <c r="I4" i="4"/>
  <c r="J4" i="4" s="1"/>
  <c r="J41" i="3"/>
  <c r="K41" i="3" s="1"/>
  <c r="K115" i="3"/>
  <c r="J115" i="3"/>
  <c r="J114" i="3"/>
  <c r="K114" i="3" s="1"/>
  <c r="J113" i="3"/>
  <c r="K113" i="3" s="1"/>
  <c r="J112" i="3"/>
  <c r="K112" i="3" s="1"/>
  <c r="K111" i="3"/>
  <c r="J111" i="3"/>
  <c r="J110" i="3"/>
  <c r="K110" i="3" s="1"/>
  <c r="J109" i="3"/>
  <c r="K109" i="3" s="1"/>
  <c r="J108" i="3"/>
  <c r="K108" i="3" s="1"/>
  <c r="K107" i="3"/>
  <c r="J107" i="3"/>
  <c r="J106" i="3"/>
  <c r="K106" i="3" s="1"/>
  <c r="J105" i="3"/>
  <c r="K105" i="3" s="1"/>
  <c r="J104" i="3"/>
  <c r="K104" i="3" s="1"/>
  <c r="K103" i="3"/>
  <c r="J103" i="3"/>
  <c r="J102" i="3"/>
  <c r="K102" i="3" s="1"/>
  <c r="J101" i="3"/>
  <c r="K101" i="3" s="1"/>
  <c r="J100" i="3"/>
  <c r="K100" i="3" s="1"/>
  <c r="K99" i="3"/>
  <c r="J99" i="3"/>
  <c r="J98" i="3"/>
  <c r="K98" i="3" s="1"/>
  <c r="J97" i="3"/>
  <c r="K97" i="3" s="1"/>
  <c r="J96" i="3"/>
  <c r="K96" i="3" s="1"/>
  <c r="K95" i="3"/>
  <c r="J95" i="3"/>
  <c r="J94" i="3"/>
  <c r="K94" i="3" s="1"/>
  <c r="J93" i="3"/>
  <c r="K93" i="3" s="1"/>
  <c r="J92" i="3"/>
  <c r="K92" i="3" s="1"/>
  <c r="K91" i="3"/>
  <c r="J91" i="3"/>
  <c r="J90" i="3"/>
  <c r="K90" i="3" s="1"/>
  <c r="J89" i="3"/>
  <c r="K89" i="3" s="1"/>
  <c r="J88" i="3"/>
  <c r="K88" i="3" s="1"/>
  <c r="K87" i="3"/>
  <c r="J87" i="3"/>
  <c r="J86" i="3"/>
  <c r="K86" i="3" s="1"/>
  <c r="J85" i="3"/>
  <c r="K85" i="3" s="1"/>
  <c r="J84" i="3"/>
  <c r="K84" i="3" s="1"/>
  <c r="K83" i="3"/>
  <c r="J83" i="3"/>
  <c r="J82" i="3"/>
  <c r="K82" i="3" s="1"/>
  <c r="J81" i="3"/>
  <c r="K81" i="3" s="1"/>
  <c r="J80" i="3"/>
  <c r="K80" i="3" s="1"/>
  <c r="K79" i="3"/>
  <c r="J79" i="3"/>
  <c r="J78" i="3"/>
  <c r="K78" i="3" s="1"/>
  <c r="J77" i="3"/>
  <c r="K77" i="3" s="1"/>
  <c r="J76" i="3"/>
  <c r="K76" i="3" s="1"/>
  <c r="K75" i="3"/>
  <c r="J75" i="3"/>
  <c r="J74" i="3"/>
  <c r="K74" i="3" s="1"/>
  <c r="J73" i="3"/>
  <c r="K73" i="3" s="1"/>
  <c r="J72" i="3"/>
  <c r="K72" i="3" s="1"/>
  <c r="K71" i="3"/>
  <c r="J71" i="3"/>
  <c r="J70" i="3"/>
  <c r="K70" i="3" s="1"/>
  <c r="J69" i="3"/>
  <c r="K69" i="3" s="1"/>
  <c r="J68" i="3"/>
  <c r="K68" i="3" s="1"/>
  <c r="K67" i="3"/>
  <c r="J67" i="3"/>
  <c r="J66" i="3"/>
  <c r="K66" i="3" s="1"/>
  <c r="J65" i="3"/>
  <c r="K65" i="3" s="1"/>
  <c r="J64" i="3"/>
  <c r="K64" i="3" s="1"/>
  <c r="K63" i="3"/>
  <c r="J63" i="3"/>
  <c r="J62" i="3"/>
  <c r="K62" i="3" s="1"/>
  <c r="J61" i="3"/>
  <c r="K61" i="3" s="1"/>
  <c r="J60" i="3"/>
  <c r="K60" i="3" s="1"/>
  <c r="K59" i="3"/>
  <c r="J59" i="3"/>
  <c r="J58" i="3"/>
  <c r="K58" i="3" s="1"/>
  <c r="J57" i="3"/>
  <c r="K57" i="3" s="1"/>
  <c r="J56" i="3"/>
  <c r="K56" i="3" s="1"/>
  <c r="K55" i="3"/>
  <c r="J55" i="3"/>
  <c r="J54" i="3"/>
  <c r="K54" i="3" s="1"/>
  <c r="J53" i="3"/>
  <c r="K53" i="3" s="1"/>
  <c r="J52" i="3"/>
  <c r="K52" i="3" s="1"/>
  <c r="K51" i="3"/>
  <c r="J51" i="3"/>
  <c r="J50" i="3"/>
  <c r="K50" i="3" s="1"/>
  <c r="J49" i="3"/>
  <c r="K49" i="3" s="1"/>
  <c r="J48" i="3"/>
  <c r="K48" i="3" s="1"/>
  <c r="K47" i="3"/>
  <c r="J47" i="3"/>
  <c r="J46" i="3"/>
  <c r="K46" i="3" s="1"/>
  <c r="J45" i="3"/>
  <c r="K45" i="3" s="1"/>
  <c r="J44" i="3"/>
  <c r="K44" i="3" s="1"/>
  <c r="K43" i="3"/>
  <c r="J43" i="3"/>
  <c r="J38" i="3"/>
  <c r="K38" i="3" s="1"/>
  <c r="J42" i="3"/>
  <c r="K42" i="3" s="1"/>
  <c r="J40" i="3"/>
  <c r="K40" i="3" s="1"/>
  <c r="K39" i="3"/>
  <c r="J39" i="3"/>
  <c r="J37" i="3"/>
  <c r="K37" i="3" s="1"/>
  <c r="J36" i="3"/>
  <c r="K36" i="3" s="1"/>
  <c r="J35" i="3"/>
  <c r="K35" i="3" s="1"/>
  <c r="K34" i="3"/>
  <c r="J34" i="3"/>
  <c r="J33" i="3"/>
  <c r="K33" i="3" s="1"/>
  <c r="J32" i="3"/>
  <c r="K32" i="3" s="1"/>
  <c r="J31" i="3"/>
  <c r="K31" i="3" s="1"/>
  <c r="K30" i="3"/>
  <c r="J30" i="3"/>
  <c r="J29" i="3"/>
  <c r="K29" i="3" s="1"/>
  <c r="J28" i="3"/>
  <c r="K28" i="3" s="1"/>
  <c r="J27" i="3"/>
  <c r="K27" i="3" s="1"/>
  <c r="K26" i="3"/>
  <c r="J26" i="3"/>
  <c r="J25" i="3"/>
  <c r="K25" i="3" s="1"/>
  <c r="J24" i="3"/>
  <c r="K24" i="3" s="1"/>
  <c r="J23" i="3"/>
  <c r="K23" i="3" s="1"/>
  <c r="K22" i="3"/>
  <c r="J22" i="3"/>
  <c r="J21" i="3"/>
  <c r="K21" i="3" s="1"/>
  <c r="J20" i="3"/>
  <c r="K20" i="3" s="1"/>
  <c r="J19" i="3"/>
  <c r="K19" i="3" s="1"/>
  <c r="K18" i="3"/>
  <c r="J18" i="3"/>
  <c r="J17" i="3"/>
  <c r="K17" i="3" s="1"/>
  <c r="J16" i="3"/>
  <c r="K16" i="3" s="1"/>
  <c r="J15" i="3"/>
  <c r="K15" i="3" s="1"/>
  <c r="K14" i="3"/>
  <c r="J14" i="3"/>
  <c r="J13" i="3"/>
  <c r="K13" i="3" s="1"/>
  <c r="J12" i="3"/>
  <c r="K12" i="3" s="1"/>
  <c r="J11" i="3"/>
  <c r="K11" i="3" s="1"/>
  <c r="K10" i="3"/>
  <c r="J10" i="3"/>
  <c r="J9" i="3"/>
  <c r="K9" i="3" s="1"/>
  <c r="J8" i="3"/>
  <c r="K8" i="3" s="1"/>
  <c r="J7" i="3"/>
  <c r="K7" i="3" s="1"/>
  <c r="K6" i="3"/>
  <c r="J6" i="3"/>
  <c r="J5" i="3"/>
  <c r="K5" i="3" s="1"/>
  <c r="J4" i="3"/>
  <c r="K4" i="3" s="1"/>
  <c r="K48" i="2"/>
  <c r="K47" i="2"/>
  <c r="J47" i="2"/>
  <c r="J46" i="2"/>
  <c r="K46" i="2" s="1"/>
  <c r="K45" i="2"/>
  <c r="J45" i="2"/>
  <c r="J44" i="2"/>
  <c r="K44" i="2" s="1"/>
  <c r="K43" i="2"/>
  <c r="J43" i="2"/>
  <c r="J42" i="2"/>
  <c r="K42" i="2" s="1"/>
  <c r="K41" i="2"/>
  <c r="J41" i="2"/>
  <c r="J40" i="2"/>
  <c r="K40" i="2" s="1"/>
  <c r="K39" i="2"/>
  <c r="J39" i="2"/>
  <c r="J38" i="2"/>
  <c r="K38" i="2" s="1"/>
  <c r="K37" i="2"/>
  <c r="J37" i="2"/>
  <c r="J36" i="2"/>
  <c r="K36" i="2" s="1"/>
  <c r="K35" i="2"/>
  <c r="J35" i="2"/>
  <c r="J34" i="2"/>
  <c r="K34" i="2" s="1"/>
  <c r="K33" i="2"/>
  <c r="J33" i="2"/>
  <c r="J32" i="2"/>
  <c r="K32" i="2" s="1"/>
  <c r="K31" i="2"/>
  <c r="J31" i="2"/>
  <c r="J30" i="2"/>
  <c r="K30" i="2" s="1"/>
  <c r="K29" i="2"/>
  <c r="J29" i="2"/>
  <c r="J28" i="2"/>
  <c r="K28" i="2" s="1"/>
  <c r="K27" i="2"/>
  <c r="J27" i="2"/>
  <c r="J26" i="2"/>
  <c r="K26" i="2" s="1"/>
  <c r="K25" i="2"/>
  <c r="J25" i="2"/>
  <c r="J24" i="2"/>
  <c r="K24" i="2" s="1"/>
  <c r="J23" i="2"/>
  <c r="K23" i="2" s="1"/>
  <c r="J22" i="2"/>
  <c r="K22" i="2" s="1"/>
  <c r="K21" i="2"/>
  <c r="J21" i="2"/>
  <c r="J20" i="2"/>
  <c r="K20" i="2" s="1"/>
  <c r="J19" i="2"/>
  <c r="K19" i="2" s="1"/>
  <c r="J18" i="2"/>
  <c r="K18" i="2" s="1"/>
  <c r="K17" i="2"/>
  <c r="J17" i="2"/>
  <c r="J16" i="2"/>
  <c r="K16" i="2" s="1"/>
  <c r="J15" i="2"/>
  <c r="K15" i="2" s="1"/>
  <c r="J14" i="2"/>
  <c r="K14" i="2" s="1"/>
  <c r="K13" i="2"/>
  <c r="J13" i="2"/>
  <c r="J12" i="2"/>
  <c r="K12" i="2" s="1"/>
  <c r="J11" i="2"/>
  <c r="K11" i="2" s="1"/>
  <c r="J10" i="2"/>
  <c r="K10" i="2" s="1"/>
  <c r="K9" i="2"/>
  <c r="J9" i="2"/>
  <c r="J8" i="2"/>
  <c r="K8" i="2" s="1"/>
  <c r="J7" i="2"/>
  <c r="K7" i="2" s="1"/>
  <c r="J6" i="2"/>
  <c r="K6" i="2" s="1"/>
  <c r="K5" i="2"/>
  <c r="J5" i="2"/>
  <c r="J4" i="2"/>
  <c r="K4" i="2" s="1"/>
  <c r="K116" i="3" l="1"/>
  <c r="C5" i="8" s="1"/>
  <c r="C8" i="8" s="1"/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K33" i="1" l="1"/>
</calcChain>
</file>

<file path=xl/sharedStrings.xml><?xml version="1.0" encoding="utf-8"?>
<sst xmlns="http://schemas.openxmlformats.org/spreadsheetml/2006/main" count="786" uniqueCount="332">
  <si>
    <t>Petr</t>
  </si>
  <si>
    <t>Luhan</t>
  </si>
  <si>
    <t>M</t>
  </si>
  <si>
    <t>Adam</t>
  </si>
  <si>
    <t>Prazak</t>
  </si>
  <si>
    <t>Jana</t>
  </si>
  <si>
    <t>Lencova</t>
  </si>
  <si>
    <t>F</t>
  </si>
  <si>
    <t>Lubor</t>
  </si>
  <si>
    <t>Topencik</t>
  </si>
  <si>
    <t>Michael</t>
  </si>
  <si>
    <t>Chochol</t>
  </si>
  <si>
    <t>Kamil</t>
  </si>
  <si>
    <t>Pospíšil</t>
  </si>
  <si>
    <t>Josef</t>
  </si>
  <si>
    <t>Stikar</t>
  </si>
  <si>
    <t>Miroslav</t>
  </si>
  <si>
    <t>Suchy</t>
  </si>
  <si>
    <t>David</t>
  </si>
  <si>
    <t>Odnoha</t>
  </si>
  <si>
    <t>Reka</t>
  </si>
  <si>
    <t>Sulyok</t>
  </si>
  <si>
    <t>Jan</t>
  </si>
  <si>
    <t>Rubas</t>
  </si>
  <si>
    <t>Lucie</t>
  </si>
  <si>
    <t>Čepelková</t>
  </si>
  <si>
    <t>Jakub</t>
  </si>
  <si>
    <t>Viščor</t>
  </si>
  <si>
    <t>Monika</t>
  </si>
  <si>
    <t>Maláčová</t>
  </si>
  <si>
    <t>Beneš</t>
  </si>
  <si>
    <t>Hulík</t>
  </si>
  <si>
    <t>Martina</t>
  </si>
  <si>
    <t>Sedláčková</t>
  </si>
  <si>
    <t>Černý</t>
  </si>
  <si>
    <t>Chocholova</t>
  </si>
  <si>
    <t>Cindrova</t>
  </si>
  <si>
    <t>Svacina</t>
  </si>
  <si>
    <t>Martin</t>
  </si>
  <si>
    <t>Cindr</t>
  </si>
  <si>
    <t>Ales</t>
  </si>
  <si>
    <t>Kadlecek</t>
  </si>
  <si>
    <t>Michal</t>
  </si>
  <si>
    <t>Broz</t>
  </si>
  <si>
    <t>Sandera</t>
  </si>
  <si>
    <t>Marie</t>
  </si>
  <si>
    <t>Mala</t>
  </si>
  <si>
    <t>Markéta</t>
  </si>
  <si>
    <t>Roblíková</t>
  </si>
  <si>
    <t>Zbyněk</t>
  </si>
  <si>
    <t>Drhlík</t>
  </si>
  <si>
    <t>Pořadí</t>
  </si>
  <si>
    <t>Startovní číslo</t>
  </si>
  <si>
    <t>Jméno</t>
  </si>
  <si>
    <t>Příjmení</t>
  </si>
  <si>
    <t>Pohlaví</t>
  </si>
  <si>
    <t>Rok narození</t>
  </si>
  <si>
    <t>Výsledný čas</t>
  </si>
  <si>
    <t>Výsledný čas se započtením věku</t>
  </si>
  <si>
    <t>min/km</t>
  </si>
  <si>
    <t>Kč pro hospic</t>
  </si>
  <si>
    <t>Délka trati</t>
  </si>
  <si>
    <t>Vladimír</t>
  </si>
  <si>
    <t>Růžička</t>
  </si>
  <si>
    <t>Hrdlicka</t>
  </si>
  <si>
    <t>Zdeněk</t>
  </si>
  <si>
    <t>Haník</t>
  </si>
  <si>
    <t>Mandys</t>
  </si>
  <si>
    <t>Tomáš</t>
  </si>
  <si>
    <t>Olšer</t>
  </si>
  <si>
    <t>Uvírová</t>
  </si>
  <si>
    <t>Jiří</t>
  </si>
  <si>
    <t>Cabrnoch</t>
  </si>
  <si>
    <t>Zábraha</t>
  </si>
  <si>
    <t>michael</t>
  </si>
  <si>
    <t>Rozsívalová</t>
  </si>
  <si>
    <t>Václav</t>
  </si>
  <si>
    <t>Šubrta</t>
  </si>
  <si>
    <t>Jecha</t>
  </si>
  <si>
    <t>Rkade</t>
  </si>
  <si>
    <t>Šmejkal</t>
  </si>
  <si>
    <t>Miloš</t>
  </si>
  <si>
    <t>Hrdlička</t>
  </si>
  <si>
    <t>Zimola</t>
  </si>
  <si>
    <t>Šárka</t>
  </si>
  <si>
    <t>Křenová</t>
  </si>
  <si>
    <t>Svatava</t>
  </si>
  <si>
    <t>Haníková</t>
  </si>
  <si>
    <t>Adéla</t>
  </si>
  <si>
    <t>Anežka</t>
  </si>
  <si>
    <t>Mislerová</t>
  </si>
  <si>
    <t>Hana</t>
  </si>
  <si>
    <t>Baše</t>
  </si>
  <si>
    <t>Jaroslav</t>
  </si>
  <si>
    <t>Cermak</t>
  </si>
  <si>
    <t>Kateřina</t>
  </si>
  <si>
    <t>Šťastná</t>
  </si>
  <si>
    <t>Karel</t>
  </si>
  <si>
    <t>Radomil</t>
  </si>
  <si>
    <t>Marcela</t>
  </si>
  <si>
    <t>Radomilová</t>
  </si>
  <si>
    <t>Viščorová</t>
  </si>
  <si>
    <t>Barbora</t>
  </si>
  <si>
    <t>Řeháková</t>
  </si>
  <si>
    <t>Zahradník</t>
  </si>
  <si>
    <t>Hrdinková</t>
  </si>
  <si>
    <t>Tykvová</t>
  </si>
  <si>
    <t>Veronika</t>
  </si>
  <si>
    <t>Gruberova</t>
  </si>
  <si>
    <t>Hakenová</t>
  </si>
  <si>
    <t>Eva</t>
  </si>
  <si>
    <t>Hasprová</t>
  </si>
  <si>
    <t>Marek</t>
  </si>
  <si>
    <t>Bednář</t>
  </si>
  <si>
    <t>Lukáš</t>
  </si>
  <si>
    <t>Petra</t>
  </si>
  <si>
    <t>Tesařová</t>
  </si>
  <si>
    <t>Tereza</t>
  </si>
  <si>
    <t>Bělinová</t>
  </si>
  <si>
    <t>Pomšák</t>
  </si>
  <si>
    <t>Javůrková</t>
  </si>
  <si>
    <t>Skalova</t>
  </si>
  <si>
    <t>Cernohorska</t>
  </si>
  <si>
    <t>Volf</t>
  </si>
  <si>
    <t>Helena</t>
  </si>
  <si>
    <t>Silberová</t>
  </si>
  <si>
    <t>Alice</t>
  </si>
  <si>
    <t>Vladimir</t>
  </si>
  <si>
    <t>Ruzicka</t>
  </si>
  <si>
    <t>Hejzlar</t>
  </si>
  <si>
    <t>Simon</t>
  </si>
  <si>
    <t>Ryba</t>
  </si>
  <si>
    <t>Uher</t>
  </si>
  <si>
    <t>Matej</t>
  </si>
  <si>
    <t>Pavelková</t>
  </si>
  <si>
    <t>Ondřej</t>
  </si>
  <si>
    <t>Kaprál</t>
  </si>
  <si>
    <t>Matěj</t>
  </si>
  <si>
    <t>Krystof</t>
  </si>
  <si>
    <t>Zabraha</t>
  </si>
  <si>
    <t>Radek</t>
  </si>
  <si>
    <t>Zadak</t>
  </si>
  <si>
    <t>Matouš</t>
  </si>
  <si>
    <t>Chýňava</t>
  </si>
  <si>
    <t>Pavel</t>
  </si>
  <si>
    <t>Radka</t>
  </si>
  <si>
    <t>Hezlarova</t>
  </si>
  <si>
    <t>Marketa</t>
  </si>
  <si>
    <t>Krenova</t>
  </si>
  <si>
    <t>Adélka</t>
  </si>
  <si>
    <t>Šurcová</t>
  </si>
  <si>
    <t>Patrik</t>
  </si>
  <si>
    <t>Urban</t>
  </si>
  <si>
    <t>Karolína</t>
  </si>
  <si>
    <t>Vašáková</t>
  </si>
  <si>
    <t>Lenka</t>
  </si>
  <si>
    <t>Uhrová</t>
  </si>
  <si>
    <t>Pavlína</t>
  </si>
  <si>
    <t>Novotná</t>
  </si>
  <si>
    <t>Hynek</t>
  </si>
  <si>
    <t>Novotný</t>
  </si>
  <si>
    <t>Gabriela</t>
  </si>
  <si>
    <t>Tlapáková</t>
  </si>
  <si>
    <t>Klára</t>
  </si>
  <si>
    <t>Šmídová</t>
  </si>
  <si>
    <t>Robert</t>
  </si>
  <si>
    <t>Šmíd</t>
  </si>
  <si>
    <t>Hrdličková</t>
  </si>
  <si>
    <t>Kristýna</t>
  </si>
  <si>
    <t>Vilma</t>
  </si>
  <si>
    <t>Samuel</t>
  </si>
  <si>
    <t>Carva</t>
  </si>
  <si>
    <t>Šurc</t>
  </si>
  <si>
    <t>Andrejka</t>
  </si>
  <si>
    <t>Jonáš</t>
  </si>
  <si>
    <t>Arnost</t>
  </si>
  <si>
    <t>Mlejnek</t>
  </si>
  <si>
    <t>Stela</t>
  </si>
  <si>
    <t>Mlejnkova</t>
  </si>
  <si>
    <t>Jelínková</t>
  </si>
  <si>
    <t>Tobiáš</t>
  </si>
  <si>
    <t>Jedlík</t>
  </si>
  <si>
    <t>Sarka</t>
  </si>
  <si>
    <t>Černá</t>
  </si>
  <si>
    <t>Nikol</t>
  </si>
  <si>
    <t>Schulzová</t>
  </si>
  <si>
    <t>Andrea</t>
  </si>
  <si>
    <t>Orgoňová</t>
  </si>
  <si>
    <t>Paličková</t>
  </si>
  <si>
    <t>Hejdová</t>
  </si>
  <si>
    <t>Johana</t>
  </si>
  <si>
    <t>Mandysová</t>
  </si>
  <si>
    <t>Dolezalova</t>
  </si>
  <si>
    <t>Karolina</t>
  </si>
  <si>
    <t>Svacinova</t>
  </si>
  <si>
    <t>Renata</t>
  </si>
  <si>
    <t>Stránská</t>
  </si>
  <si>
    <t>Vilém</t>
  </si>
  <si>
    <t>Filip</t>
  </si>
  <si>
    <t>Esserová</t>
  </si>
  <si>
    <t>Dušková</t>
  </si>
  <si>
    <t>Vladimíra</t>
  </si>
  <si>
    <t>Pávová</t>
  </si>
  <si>
    <t>Valerie</t>
  </si>
  <si>
    <t>Kubešová</t>
  </si>
  <si>
    <t>Zuzana</t>
  </si>
  <si>
    <t>Škulcová</t>
  </si>
  <si>
    <t>Olga</t>
  </si>
  <si>
    <t>Daniel</t>
  </si>
  <si>
    <t>Kubeš</t>
  </si>
  <si>
    <t>Pavla</t>
  </si>
  <si>
    <t>Miriam</t>
  </si>
  <si>
    <t>Hejzlarova</t>
  </si>
  <si>
    <t>Sádovská</t>
  </si>
  <si>
    <t>Amálie</t>
  </si>
  <si>
    <t>Majda</t>
  </si>
  <si>
    <t>Jitka</t>
  </si>
  <si>
    <t>Mrázková</t>
  </si>
  <si>
    <t>Blanka</t>
  </si>
  <si>
    <t>Franiska</t>
  </si>
  <si>
    <t>Asu</t>
  </si>
  <si>
    <t>Vymětalíková</t>
  </si>
  <si>
    <t>Vymětalík</t>
  </si>
  <si>
    <t>Richard</t>
  </si>
  <si>
    <t>Linda</t>
  </si>
  <si>
    <t>Neznámý</t>
  </si>
  <si>
    <t>Člověk</t>
  </si>
  <si>
    <t>Jozef</t>
  </si>
  <si>
    <t>Kordík</t>
  </si>
  <si>
    <t>Kordíková</t>
  </si>
  <si>
    <t>Vendula</t>
  </si>
  <si>
    <t>Kanyova</t>
  </si>
  <si>
    <t>Lukas</t>
  </si>
  <si>
    <t>Belousek</t>
  </si>
  <si>
    <t>Plevova</t>
  </si>
  <si>
    <t>Alex</t>
  </si>
  <si>
    <t>Kanya</t>
  </si>
  <si>
    <t>Anna</t>
  </si>
  <si>
    <t>Radochova</t>
  </si>
  <si>
    <t>Daniela</t>
  </si>
  <si>
    <t>Ehrhardtová</t>
  </si>
  <si>
    <t>Ehrhardt</t>
  </si>
  <si>
    <t>Vojtěch</t>
  </si>
  <si>
    <t>Marcus</t>
  </si>
  <si>
    <t>Hartel</t>
  </si>
  <si>
    <t>Anika</t>
  </si>
  <si>
    <t>Thore</t>
  </si>
  <si>
    <t>Jiri</t>
  </si>
  <si>
    <t>Zikan</t>
  </si>
  <si>
    <t>Machnikova</t>
  </si>
  <si>
    <t>Jindrich</t>
  </si>
  <si>
    <t>Machnik</t>
  </si>
  <si>
    <t>Roman</t>
  </si>
  <si>
    <t>Barta</t>
  </si>
  <si>
    <t>Bartova</t>
  </si>
  <si>
    <t>Klara</t>
  </si>
  <si>
    <t>Oliver</t>
  </si>
  <si>
    <t>Míša</t>
  </si>
  <si>
    <t>Tykva</t>
  </si>
  <si>
    <t>Vaněček</t>
  </si>
  <si>
    <t>Tomsik</t>
  </si>
  <si>
    <t xml:space="preserve">Roman </t>
  </si>
  <si>
    <t>HO Alpici Milovice</t>
  </si>
  <si>
    <t>Furgalák</t>
  </si>
  <si>
    <t>Emilie</t>
  </si>
  <si>
    <t>Kalová</t>
  </si>
  <si>
    <t>Kala</t>
  </si>
  <si>
    <t>Kopriva</t>
  </si>
  <si>
    <t>Klub</t>
  </si>
  <si>
    <t>Alois</t>
  </si>
  <si>
    <t>Furgulak</t>
  </si>
  <si>
    <t>Sádovský</t>
  </si>
  <si>
    <t>Mikuláš</t>
  </si>
  <si>
    <t>STS Chvojkovice Brod</t>
  </si>
  <si>
    <t>Slovinska</t>
  </si>
  <si>
    <t>Uvíra</t>
  </si>
  <si>
    <t>Vávra</t>
  </si>
  <si>
    <t>CB</t>
  </si>
  <si>
    <t>Jáchym</t>
  </si>
  <si>
    <t>Bartoloměj</t>
  </si>
  <si>
    <t>Prouza</t>
  </si>
  <si>
    <t>Zikán</t>
  </si>
  <si>
    <t>59. přední hlídka Royal Rangers Milovice</t>
  </si>
  <si>
    <t>Otakar</t>
  </si>
  <si>
    <t>Masopust</t>
  </si>
  <si>
    <t>Eda</t>
  </si>
  <si>
    <t>Ondra</t>
  </si>
  <si>
    <t>Vávrová</t>
  </si>
  <si>
    <t>Fanda</t>
  </si>
  <si>
    <t>SImorda</t>
  </si>
  <si>
    <t>Simordova</t>
  </si>
  <si>
    <t>trat</t>
  </si>
  <si>
    <t>Kc pro hospic</t>
  </si>
  <si>
    <t>20 km</t>
  </si>
  <si>
    <t>10 km</t>
  </si>
  <si>
    <t>3.2 km</t>
  </si>
  <si>
    <t>kolo 50 km</t>
  </si>
  <si>
    <t>kolo 20km</t>
  </si>
  <si>
    <t>Celkem</t>
  </si>
  <si>
    <t>Wargaming</t>
  </si>
  <si>
    <t>Praha 9</t>
  </si>
  <si>
    <t xml:space="preserve">CB Písek </t>
  </si>
  <si>
    <t>Kosmorunners</t>
  </si>
  <si>
    <t>TJ Sokol Milovice</t>
  </si>
  <si>
    <t>TSM</t>
  </si>
  <si>
    <t>RUNforFUN</t>
  </si>
  <si>
    <t>Miloviční běžci</t>
  </si>
  <si>
    <t>ČMK (Jiřice)</t>
  </si>
  <si>
    <t>SKP Nymburk</t>
  </si>
  <si>
    <t>Milovičtí běžci</t>
  </si>
  <si>
    <t>BONBON</t>
  </si>
  <si>
    <t>Milovičtí Běžci</t>
  </si>
  <si>
    <t>milovicti bezci</t>
  </si>
  <si>
    <t>Ústí nad Labem</t>
  </si>
  <si>
    <t>Nymburk</t>
  </si>
  <si>
    <t>AK Duchcov</t>
  </si>
  <si>
    <t>Pondělní dietáři</t>
  </si>
  <si>
    <t>Pt servis-REKORD</t>
  </si>
  <si>
    <t>59. ph Royal Rangers</t>
  </si>
  <si>
    <t>Gymnázium Nymburk</t>
  </si>
  <si>
    <t>HO Alpici Milovice &amp; Target Sport Milovice</t>
  </si>
  <si>
    <t>Báječné ženy v domácnosti</t>
  </si>
  <si>
    <t xml:space="preserve">Běhám okolo dětí </t>
  </si>
  <si>
    <t>Transporta Chrudim</t>
  </si>
  <si>
    <t>Milovičtí běżci</t>
  </si>
  <si>
    <t>Bájenčné ženy v běhu</t>
  </si>
  <si>
    <t>Balumi</t>
  </si>
  <si>
    <t>Odolena Voda</t>
  </si>
  <si>
    <t>SK Mile</t>
  </si>
  <si>
    <t>HO Alpíci Milovice</t>
  </si>
  <si>
    <t>Next level</t>
  </si>
  <si>
    <t>Karina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</si>
</sst>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2" fontId="18" fillId="0" borderId="0" xfId="0" applyNumberFormat="1" applyFont="1" applyAlignment="1">
      <alignment horizontal="center"/>
    </xf>
    <xf numFmtId="0" fontId="14" fillId="0" borderId="0" xfId="0" applyFont="1"/>
    <xf numFmtId="0" fontId="16" fillId="0" borderId="0" xfId="0" applyFont="1"/>
    <xf numFmtId="0" fontId="19" fillId="0" borderId="0" xfId="0" applyFont="1"/>
    <xf numFmtId="0" fontId="0" fillId="0" borderId="0" xfId="0" applyFont="1"/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1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6" fillId="0" borderId="0" xfId="0" applyNumberFormat="1" applyFont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0" fillId="0" borderId="0" xfId="0" applyFont="1"/>
    <xf numFmtId="1" fontId="16" fillId="0" borderId="0" xfId="0" applyNumberFormat="1" applyFont="1" applyAlignment="1">
      <alignment horizontal="center"/>
    </xf>
    <xf numFmtId="0" fontId="16" fillId="0" borderId="10" xfId="0" applyFont="1" applyBorder="1"/>
    <xf numFmtId="3" fontId="0" fillId="0" borderId="10" xfId="0" applyNumberFormat="1" applyBorder="1" applyAlignment="1">
      <alignment horizontal="center"/>
    </xf>
    <xf numFmtId="0" fontId="21" fillId="0" borderId="0" xfId="42"/>
    <xf numFmtId="0" fontId="21" fillId="0" borderId="10" xfId="42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ální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pane ySplit="3" topLeftCell="A4" activePane="bottomLeft" state="frozen"/>
      <selection pane="bottomLeft" activeCell="D18" sqref="D18"/>
    </sheetView>
  </sheetViews>
  <sheetFormatPr defaultRowHeight="15" x14ac:dyDescent="0.25"/>
  <cols>
    <col min="1" max="1" width="10.85546875" bestFit="1" customWidth="1"/>
    <col min="2" max="2" width="13.28515625" bestFit="1" customWidth="1"/>
    <col min="3" max="3" width="16.5703125" customWidth="1"/>
    <col min="4" max="4" width="14.140625" customWidth="1"/>
    <col min="5" max="5" width="16.140625" bestFit="1" customWidth="1"/>
    <col min="7" max="7" width="12.28515625" bestFit="1" customWidth="1"/>
    <col min="8" max="8" width="16.140625" customWidth="1"/>
    <col min="9" max="9" width="30.7109375" bestFit="1" customWidth="1"/>
    <col min="11" max="11" width="12.5703125" bestFit="1" customWidth="1"/>
  </cols>
  <sheetData>
    <row r="1" spans="1:11" x14ac:dyDescent="0.25">
      <c r="A1" s="10" t="s">
        <v>61</v>
      </c>
      <c r="B1" s="10">
        <v>20.5</v>
      </c>
    </row>
    <row r="3" spans="1:11" x14ac:dyDescent="0.25">
      <c r="A3" s="9" t="s">
        <v>51</v>
      </c>
      <c r="B3" s="9" t="s">
        <v>52</v>
      </c>
      <c r="C3" s="9" t="s">
        <v>53</v>
      </c>
      <c r="D3" s="9" t="s">
        <v>54</v>
      </c>
      <c r="E3" s="9" t="s">
        <v>268</v>
      </c>
      <c r="F3" s="9" t="s">
        <v>55</v>
      </c>
      <c r="G3" s="9" t="s">
        <v>56</v>
      </c>
      <c r="H3" s="9" t="s">
        <v>57</v>
      </c>
      <c r="I3" s="9" t="s">
        <v>58</v>
      </c>
      <c r="J3" s="9" t="s">
        <v>59</v>
      </c>
      <c r="K3" s="9" t="s">
        <v>60</v>
      </c>
    </row>
    <row r="4" spans="1:11" x14ac:dyDescent="0.25">
      <c r="A4" s="1">
        <v>1</v>
      </c>
      <c r="B4" s="1">
        <v>166</v>
      </c>
      <c r="C4" t="s">
        <v>0</v>
      </c>
      <c r="D4" t="s">
        <v>1</v>
      </c>
      <c r="F4" s="1" t="s">
        <v>2</v>
      </c>
      <c r="G4" s="1">
        <v>1979</v>
      </c>
      <c r="H4" s="2">
        <v>6.3495370370370369E-2</v>
      </c>
      <c r="I4" s="2">
        <v>6.2743055555555552E-2</v>
      </c>
      <c r="J4" s="3">
        <f>(HOUR(I4)*60+MINUTE(I4))/$B$1</f>
        <v>4.3902439024390247</v>
      </c>
      <c r="K4" s="4">
        <f>$B$1*(15-MIN(J4,14))</f>
        <v>217.5</v>
      </c>
    </row>
    <row r="5" spans="1:11" x14ac:dyDescent="0.25">
      <c r="A5" s="1">
        <v>2</v>
      </c>
      <c r="B5" s="1">
        <v>158</v>
      </c>
      <c r="C5" t="s">
        <v>3</v>
      </c>
      <c r="D5" t="s">
        <v>4</v>
      </c>
      <c r="F5" s="1" t="s">
        <v>2</v>
      </c>
      <c r="G5" s="1">
        <v>1978</v>
      </c>
      <c r="H5" s="2">
        <v>6.3773148148148148E-2</v>
      </c>
      <c r="I5" s="2">
        <v>6.2592592592592589E-2</v>
      </c>
      <c r="J5" s="3">
        <f t="shared" ref="J5:J32" si="0">(HOUR(I5)*60+MINUTE(I5))/$B$1</f>
        <v>4.3902439024390247</v>
      </c>
      <c r="K5" s="4">
        <f t="shared" ref="K5:K32" si="1">$B$1*(15-MIN(J5,14))</f>
        <v>217.5</v>
      </c>
    </row>
    <row r="6" spans="1:11" x14ac:dyDescent="0.25">
      <c r="A6" s="1">
        <v>3</v>
      </c>
      <c r="B6" s="1">
        <v>163</v>
      </c>
      <c r="C6" t="s">
        <v>5</v>
      </c>
      <c r="D6" t="s">
        <v>6</v>
      </c>
      <c r="F6" s="1" t="s">
        <v>7</v>
      </c>
      <c r="G6" s="1">
        <v>1992</v>
      </c>
      <c r="H6" s="2">
        <v>6.9930555555555551E-2</v>
      </c>
      <c r="I6" s="2">
        <v>6.9930555555555551E-2</v>
      </c>
      <c r="J6" s="3">
        <f t="shared" si="0"/>
        <v>4.8780487804878048</v>
      </c>
      <c r="K6" s="4">
        <f t="shared" si="1"/>
        <v>207.49999999999997</v>
      </c>
    </row>
    <row r="7" spans="1:11" x14ac:dyDescent="0.25">
      <c r="A7" s="1">
        <v>4</v>
      </c>
      <c r="B7" s="1">
        <v>168</v>
      </c>
      <c r="C7" t="s">
        <v>8</v>
      </c>
      <c r="D7" t="s">
        <v>9</v>
      </c>
      <c r="E7" t="s">
        <v>299</v>
      </c>
      <c r="F7" s="1" t="s">
        <v>2</v>
      </c>
      <c r="G7" s="1">
        <v>1979</v>
      </c>
      <c r="H7" s="2">
        <v>7.1481481481481479E-2</v>
      </c>
      <c r="I7" s="2">
        <v>7.0636574074074074E-2</v>
      </c>
      <c r="J7" s="3">
        <f t="shared" si="0"/>
        <v>4.9268292682926829</v>
      </c>
      <c r="K7" s="4">
        <f t="shared" si="1"/>
        <v>206.50000000000003</v>
      </c>
    </row>
    <row r="8" spans="1:11" x14ac:dyDescent="0.25">
      <c r="A8" s="1">
        <v>5</v>
      </c>
      <c r="B8" s="1">
        <v>99</v>
      </c>
      <c r="C8" t="s">
        <v>10</v>
      </c>
      <c r="D8" t="s">
        <v>11</v>
      </c>
      <c r="E8" t="s">
        <v>300</v>
      </c>
      <c r="F8" s="1" t="s">
        <v>2</v>
      </c>
      <c r="G8" s="1">
        <v>1999</v>
      </c>
      <c r="H8" s="2">
        <v>7.2210648148148149E-2</v>
      </c>
      <c r="I8" s="2">
        <v>7.1006944444444442E-2</v>
      </c>
      <c r="J8" s="3">
        <f t="shared" si="0"/>
        <v>4.975609756097561</v>
      </c>
      <c r="K8" s="4">
        <f t="shared" si="1"/>
        <v>205.49999999999997</v>
      </c>
    </row>
    <row r="9" spans="1:11" x14ac:dyDescent="0.25">
      <c r="A9" s="1">
        <v>6</v>
      </c>
      <c r="B9" s="1">
        <v>121</v>
      </c>
      <c r="C9" t="s">
        <v>12</v>
      </c>
      <c r="D9" t="s">
        <v>13</v>
      </c>
      <c r="E9" t="s">
        <v>301</v>
      </c>
      <c r="F9" s="1" t="s">
        <v>2</v>
      </c>
      <c r="G9" s="1">
        <v>1973</v>
      </c>
      <c r="H9" s="2">
        <v>7.2650462962962958E-2</v>
      </c>
      <c r="I9" s="2">
        <v>6.8784722222222219E-2</v>
      </c>
      <c r="J9" s="3">
        <f t="shared" si="0"/>
        <v>4.8292682926829267</v>
      </c>
      <c r="K9" s="4">
        <f t="shared" si="1"/>
        <v>208.50000000000003</v>
      </c>
    </row>
    <row r="10" spans="1:11" x14ac:dyDescent="0.25">
      <c r="A10" s="1">
        <v>7</v>
      </c>
      <c r="B10" s="1">
        <v>164</v>
      </c>
      <c r="C10" t="s">
        <v>14</v>
      </c>
      <c r="D10" t="s">
        <v>15</v>
      </c>
      <c r="F10" s="1" t="s">
        <v>2</v>
      </c>
      <c r="G10" s="1">
        <v>1957</v>
      </c>
      <c r="H10" s="2">
        <v>7.4317129629629622E-2</v>
      </c>
      <c r="I10" s="2">
        <v>6.1666666666666668E-2</v>
      </c>
      <c r="J10" s="3">
        <f t="shared" si="0"/>
        <v>4.2926829268292686</v>
      </c>
      <c r="K10" s="4">
        <f t="shared" si="1"/>
        <v>219.5</v>
      </c>
    </row>
    <row r="11" spans="1:11" x14ac:dyDescent="0.25">
      <c r="A11" s="1">
        <v>8</v>
      </c>
      <c r="B11" s="1">
        <v>155</v>
      </c>
      <c r="C11" t="s">
        <v>16</v>
      </c>
      <c r="D11" t="s">
        <v>17</v>
      </c>
      <c r="F11" s="1" t="s">
        <v>2</v>
      </c>
      <c r="G11" s="1">
        <v>1974</v>
      </c>
      <c r="H11" s="2">
        <v>7.4618055555555562E-2</v>
      </c>
      <c r="I11" s="2">
        <v>7.1157407407407405E-2</v>
      </c>
      <c r="J11" s="3">
        <f t="shared" si="0"/>
        <v>4.975609756097561</v>
      </c>
      <c r="K11" s="4">
        <f t="shared" si="1"/>
        <v>205.49999999999997</v>
      </c>
    </row>
    <row r="12" spans="1:11" x14ac:dyDescent="0.25">
      <c r="A12" s="1">
        <v>9</v>
      </c>
      <c r="B12" s="1">
        <v>30</v>
      </c>
      <c r="C12" t="s">
        <v>18</v>
      </c>
      <c r="D12" t="s">
        <v>19</v>
      </c>
      <c r="E12" t="s">
        <v>302</v>
      </c>
      <c r="F12" s="1" t="s">
        <v>2</v>
      </c>
      <c r="G12" s="1">
        <v>1974</v>
      </c>
      <c r="H12" s="2">
        <v>7.4629629629629629E-2</v>
      </c>
      <c r="I12" s="2">
        <v>7.1168981481481486E-2</v>
      </c>
      <c r="J12" s="3">
        <f t="shared" si="0"/>
        <v>4.975609756097561</v>
      </c>
      <c r="K12" s="4">
        <f t="shared" si="1"/>
        <v>205.49999999999997</v>
      </c>
    </row>
    <row r="13" spans="1:11" x14ac:dyDescent="0.25">
      <c r="A13" s="1">
        <v>10</v>
      </c>
      <c r="B13" s="1">
        <v>6</v>
      </c>
      <c r="C13" t="s">
        <v>20</v>
      </c>
      <c r="D13" t="s">
        <v>21</v>
      </c>
      <c r="F13" s="1" t="s">
        <v>7</v>
      </c>
      <c r="G13" s="1">
        <v>1991</v>
      </c>
      <c r="H13" s="2">
        <v>7.4652777777777776E-2</v>
      </c>
      <c r="I13" s="2">
        <v>7.4652777777777776E-2</v>
      </c>
      <c r="J13" s="3">
        <f t="shared" si="0"/>
        <v>5.2195121951219514</v>
      </c>
      <c r="K13" s="4">
        <f t="shared" si="1"/>
        <v>200.5</v>
      </c>
    </row>
    <row r="14" spans="1:11" x14ac:dyDescent="0.25">
      <c r="A14" s="1">
        <v>11</v>
      </c>
      <c r="B14" s="1">
        <v>167</v>
      </c>
      <c r="C14" t="s">
        <v>22</v>
      </c>
      <c r="D14" t="s">
        <v>23</v>
      </c>
      <c r="E14" t="s">
        <v>303</v>
      </c>
      <c r="F14" s="1" t="s">
        <v>2</v>
      </c>
      <c r="G14" s="1">
        <v>1980</v>
      </c>
      <c r="H14" s="2">
        <v>7.5891203703703711E-2</v>
      </c>
      <c r="I14" s="2">
        <v>7.5520833333333329E-2</v>
      </c>
      <c r="J14" s="3">
        <f t="shared" si="0"/>
        <v>5.2682926829268295</v>
      </c>
      <c r="K14" s="4">
        <f t="shared" si="1"/>
        <v>199.49999999999997</v>
      </c>
    </row>
    <row r="15" spans="1:11" x14ac:dyDescent="0.25">
      <c r="A15" s="1">
        <v>12</v>
      </c>
      <c r="B15" s="1">
        <v>67</v>
      </c>
      <c r="C15" t="s">
        <v>24</v>
      </c>
      <c r="D15" t="s">
        <v>25</v>
      </c>
      <c r="E15" t="s">
        <v>304</v>
      </c>
      <c r="F15" s="1" t="s">
        <v>7</v>
      </c>
      <c r="G15" s="1">
        <v>1979</v>
      </c>
      <c r="H15" s="2">
        <v>7.5891203703703711E-2</v>
      </c>
      <c r="I15" s="2">
        <v>7.4421296296296291E-2</v>
      </c>
      <c r="J15" s="3">
        <f t="shared" si="0"/>
        <v>5.2195121951219514</v>
      </c>
      <c r="K15" s="4">
        <f t="shared" si="1"/>
        <v>200.5</v>
      </c>
    </row>
    <row r="16" spans="1:11" x14ac:dyDescent="0.25">
      <c r="A16" s="1">
        <v>13</v>
      </c>
      <c r="B16" s="1">
        <v>46</v>
      </c>
      <c r="C16" t="s">
        <v>26</v>
      </c>
      <c r="D16" t="s">
        <v>27</v>
      </c>
      <c r="E16" t="s">
        <v>305</v>
      </c>
      <c r="F16" s="1" t="s">
        <v>2</v>
      </c>
      <c r="G16" s="1">
        <v>1979</v>
      </c>
      <c r="H16" s="2">
        <v>7.7499999999999999E-2</v>
      </c>
      <c r="I16" s="2">
        <v>7.6585648148148153E-2</v>
      </c>
      <c r="J16" s="3">
        <f t="shared" si="0"/>
        <v>5.3658536585365857</v>
      </c>
      <c r="K16" s="4">
        <f t="shared" si="1"/>
        <v>197.49999999999997</v>
      </c>
    </row>
    <row r="17" spans="1:11" x14ac:dyDescent="0.25">
      <c r="A17" s="1">
        <v>14</v>
      </c>
      <c r="B17" s="1">
        <v>48</v>
      </c>
      <c r="C17" t="s">
        <v>28</v>
      </c>
      <c r="D17" t="s">
        <v>29</v>
      </c>
      <c r="E17" t="s">
        <v>306</v>
      </c>
      <c r="F17" s="1" t="s">
        <v>7</v>
      </c>
      <c r="G17" s="1">
        <v>1982</v>
      </c>
      <c r="H17" s="2">
        <v>7.7592592592592588E-2</v>
      </c>
      <c r="I17" s="2">
        <v>7.7592592592592588E-2</v>
      </c>
      <c r="J17" s="3">
        <f t="shared" si="0"/>
        <v>5.4146341463414638</v>
      </c>
      <c r="K17" s="4">
        <f t="shared" si="1"/>
        <v>196.5</v>
      </c>
    </row>
    <row r="18" spans="1:11" x14ac:dyDescent="0.25">
      <c r="A18" s="1">
        <v>15</v>
      </c>
      <c r="B18" s="1">
        <v>119</v>
      </c>
      <c r="C18" t="s">
        <v>16</v>
      </c>
      <c r="D18" t="s">
        <v>30</v>
      </c>
      <c r="E18" t="s">
        <v>307</v>
      </c>
      <c r="F18" s="1" t="s">
        <v>2</v>
      </c>
      <c r="G18" s="1">
        <v>1973</v>
      </c>
      <c r="H18" s="2">
        <v>7.8993055555555566E-2</v>
      </c>
      <c r="I18" s="2">
        <v>7.4791666666666659E-2</v>
      </c>
      <c r="J18" s="3">
        <f t="shared" si="0"/>
        <v>5.2195121951219514</v>
      </c>
      <c r="K18" s="4">
        <f t="shared" si="1"/>
        <v>200.5</v>
      </c>
    </row>
    <row r="19" spans="1:11" x14ac:dyDescent="0.25">
      <c r="A19" s="1">
        <v>16</v>
      </c>
      <c r="B19" s="1">
        <v>118</v>
      </c>
      <c r="C19" t="s">
        <v>22</v>
      </c>
      <c r="D19" t="s">
        <v>31</v>
      </c>
      <c r="E19" t="s">
        <v>308</v>
      </c>
      <c r="F19" s="1" t="s">
        <v>2</v>
      </c>
      <c r="G19" s="1">
        <v>1978</v>
      </c>
      <c r="H19" s="2">
        <v>8.2303240740740746E-2</v>
      </c>
      <c r="I19" s="2">
        <v>8.0775462962962966E-2</v>
      </c>
      <c r="J19" s="3">
        <f t="shared" si="0"/>
        <v>5.6585365853658534</v>
      </c>
      <c r="K19" s="4">
        <f t="shared" si="1"/>
        <v>191.5</v>
      </c>
    </row>
    <row r="20" spans="1:11" x14ac:dyDescent="0.25">
      <c r="A20" s="1">
        <v>17</v>
      </c>
      <c r="B20" s="1">
        <v>15</v>
      </c>
      <c r="C20" t="s">
        <v>32</v>
      </c>
      <c r="D20" t="s">
        <v>33</v>
      </c>
      <c r="E20" t="s">
        <v>309</v>
      </c>
      <c r="F20" s="1" t="s">
        <v>7</v>
      </c>
      <c r="G20" s="1">
        <v>1979</v>
      </c>
      <c r="H20" s="2">
        <v>8.369212962962963E-2</v>
      </c>
      <c r="I20" s="2">
        <v>8.2071759259259261E-2</v>
      </c>
      <c r="J20" s="3">
        <f t="shared" si="0"/>
        <v>5.7560975609756095</v>
      </c>
      <c r="K20" s="4">
        <f t="shared" si="1"/>
        <v>189.5</v>
      </c>
    </row>
    <row r="21" spans="1:11" x14ac:dyDescent="0.25">
      <c r="A21" s="1">
        <v>18</v>
      </c>
      <c r="B21" s="1">
        <v>100</v>
      </c>
      <c r="C21" t="s">
        <v>26</v>
      </c>
      <c r="D21" t="s">
        <v>34</v>
      </c>
      <c r="F21" s="1" t="s">
        <v>2</v>
      </c>
      <c r="G21" s="1">
        <v>1980</v>
      </c>
      <c r="H21" s="2">
        <v>8.4282407407407403E-2</v>
      </c>
      <c r="I21" s="2">
        <v>8.3865740740740755E-2</v>
      </c>
      <c r="J21" s="3">
        <f t="shared" si="0"/>
        <v>5.8536585365853657</v>
      </c>
      <c r="K21" s="4">
        <f t="shared" si="1"/>
        <v>187.5</v>
      </c>
    </row>
    <row r="22" spans="1:11" x14ac:dyDescent="0.25">
      <c r="A22" s="1">
        <v>19</v>
      </c>
      <c r="B22" s="1">
        <v>52</v>
      </c>
      <c r="C22" t="s">
        <v>5</v>
      </c>
      <c r="D22" t="s">
        <v>35</v>
      </c>
      <c r="E22" t="s">
        <v>300</v>
      </c>
      <c r="F22" s="1" t="s">
        <v>7</v>
      </c>
      <c r="G22" s="1">
        <v>1978</v>
      </c>
      <c r="H22" s="2">
        <v>8.5219907407407411E-2</v>
      </c>
      <c r="I22" s="2">
        <v>8.2905092592592586E-2</v>
      </c>
      <c r="J22" s="3">
        <f t="shared" si="0"/>
        <v>5.8048780487804876</v>
      </c>
      <c r="K22" s="4">
        <f t="shared" si="1"/>
        <v>188.5</v>
      </c>
    </row>
    <row r="23" spans="1:11" x14ac:dyDescent="0.25">
      <c r="A23" s="1">
        <v>20</v>
      </c>
      <c r="B23" s="1">
        <v>150</v>
      </c>
      <c r="C23" t="s">
        <v>5</v>
      </c>
      <c r="D23" t="s">
        <v>36</v>
      </c>
      <c r="F23" s="1" t="s">
        <v>7</v>
      </c>
      <c r="G23" s="1">
        <v>1986</v>
      </c>
      <c r="H23" s="2">
        <v>8.5231481481481478E-2</v>
      </c>
      <c r="I23" s="2">
        <v>8.5231481481481478E-2</v>
      </c>
      <c r="J23" s="3">
        <f t="shared" si="0"/>
        <v>5.9512195121951219</v>
      </c>
      <c r="K23" s="4">
        <f t="shared" si="1"/>
        <v>185.5</v>
      </c>
    </row>
    <row r="24" spans="1:11" x14ac:dyDescent="0.25">
      <c r="A24" s="1">
        <v>21</v>
      </c>
      <c r="B24" s="1">
        <v>156</v>
      </c>
      <c r="C24" t="s">
        <v>14</v>
      </c>
      <c r="D24" t="s">
        <v>37</v>
      </c>
      <c r="F24" s="1" t="s">
        <v>2</v>
      </c>
      <c r="G24" s="1">
        <v>1972</v>
      </c>
      <c r="H24" s="2">
        <v>8.5995370370370375E-2</v>
      </c>
      <c r="I24" s="2">
        <v>8.082175925925926E-2</v>
      </c>
      <c r="J24" s="3">
        <f t="shared" si="0"/>
        <v>5.6585365853658534</v>
      </c>
      <c r="K24" s="4">
        <f t="shared" si="1"/>
        <v>191.5</v>
      </c>
    </row>
    <row r="25" spans="1:11" x14ac:dyDescent="0.25">
      <c r="A25" s="1">
        <v>22</v>
      </c>
      <c r="B25" s="1">
        <v>149</v>
      </c>
      <c r="C25" t="s">
        <v>38</v>
      </c>
      <c r="D25" t="s">
        <v>39</v>
      </c>
      <c r="F25" s="1" t="s">
        <v>2</v>
      </c>
      <c r="G25" s="1">
        <v>1983</v>
      </c>
      <c r="H25" s="2">
        <v>8.9675925925925923E-2</v>
      </c>
      <c r="I25" s="2">
        <v>8.9675925925925923E-2</v>
      </c>
      <c r="J25" s="3">
        <f t="shared" si="0"/>
        <v>6.2926829268292686</v>
      </c>
      <c r="K25" s="4">
        <f t="shared" si="1"/>
        <v>178.5</v>
      </c>
    </row>
    <row r="26" spans="1:11" x14ac:dyDescent="0.25">
      <c r="A26" s="1">
        <v>23</v>
      </c>
      <c r="B26" s="1">
        <v>146</v>
      </c>
      <c r="C26" t="s">
        <v>40</v>
      </c>
      <c r="D26" t="s">
        <v>41</v>
      </c>
      <c r="F26" s="1" t="s">
        <v>2</v>
      </c>
      <c r="G26" s="1">
        <v>1975</v>
      </c>
      <c r="H26" s="2">
        <v>9.46412037037037E-2</v>
      </c>
      <c r="I26" s="2">
        <v>9.0914351851851857E-2</v>
      </c>
      <c r="J26" s="3">
        <f t="shared" si="0"/>
        <v>6.3414634146341466</v>
      </c>
      <c r="K26" s="4">
        <f t="shared" si="1"/>
        <v>177.5</v>
      </c>
    </row>
    <row r="27" spans="1:11" x14ac:dyDescent="0.25">
      <c r="A27" s="1">
        <v>24</v>
      </c>
      <c r="B27" s="1">
        <v>147</v>
      </c>
      <c r="C27" t="s">
        <v>42</v>
      </c>
      <c r="D27" t="s">
        <v>43</v>
      </c>
      <c r="F27" s="1" t="s">
        <v>2</v>
      </c>
      <c r="G27" s="1">
        <v>1978</v>
      </c>
      <c r="H27" s="2">
        <v>9.751157407407407E-2</v>
      </c>
      <c r="I27" s="2">
        <v>9.5694444444444457E-2</v>
      </c>
      <c r="J27" s="3">
        <f t="shared" si="0"/>
        <v>6.6829268292682924</v>
      </c>
      <c r="K27" s="4">
        <f t="shared" si="1"/>
        <v>170.5</v>
      </c>
    </row>
    <row r="28" spans="1:11" x14ac:dyDescent="0.25">
      <c r="A28" s="1">
        <v>25</v>
      </c>
      <c r="B28" s="1">
        <v>160</v>
      </c>
      <c r="C28" t="s">
        <v>38</v>
      </c>
      <c r="D28" t="s">
        <v>44</v>
      </c>
      <c r="E28" t="s">
        <v>310</v>
      </c>
      <c r="F28" s="1" t="s">
        <v>2</v>
      </c>
      <c r="G28" s="1">
        <v>1976</v>
      </c>
      <c r="H28" s="2">
        <v>9.9293981481481483E-2</v>
      </c>
      <c r="I28" s="2">
        <v>9.6076388888888878E-2</v>
      </c>
      <c r="J28" s="3">
        <f t="shared" si="0"/>
        <v>6.7317073170731705</v>
      </c>
      <c r="K28" s="4">
        <f t="shared" si="1"/>
        <v>169.50000000000003</v>
      </c>
    </row>
    <row r="29" spans="1:11" x14ac:dyDescent="0.25">
      <c r="A29" s="1">
        <v>26</v>
      </c>
      <c r="B29" s="1">
        <v>162</v>
      </c>
      <c r="C29" t="s">
        <v>5</v>
      </c>
      <c r="D29" t="s">
        <v>6</v>
      </c>
      <c r="F29" s="1" t="s">
        <v>7</v>
      </c>
      <c r="G29" s="1">
        <v>1969</v>
      </c>
      <c r="H29" s="2">
        <v>9.9293981481481483E-2</v>
      </c>
      <c r="I29" s="2">
        <v>8.9525462962962973E-2</v>
      </c>
      <c r="J29" s="3">
        <f t="shared" si="0"/>
        <v>6.2439024390243905</v>
      </c>
      <c r="K29" s="4">
        <f t="shared" si="1"/>
        <v>179.5</v>
      </c>
    </row>
    <row r="30" spans="1:11" x14ac:dyDescent="0.25">
      <c r="A30" s="1">
        <v>27</v>
      </c>
      <c r="B30" s="1">
        <v>148</v>
      </c>
      <c r="C30" t="s">
        <v>45</v>
      </c>
      <c r="D30" t="s">
        <v>46</v>
      </c>
      <c r="F30" s="1" t="s">
        <v>7</v>
      </c>
      <c r="G30" s="1">
        <v>1988</v>
      </c>
      <c r="H30" s="2">
        <v>0.1023263888888889</v>
      </c>
      <c r="I30" s="2">
        <v>0.1023263888888889</v>
      </c>
      <c r="J30" s="3">
        <f t="shared" si="0"/>
        <v>7.1707317073170733</v>
      </c>
      <c r="K30" s="4">
        <f t="shared" si="1"/>
        <v>160.5</v>
      </c>
    </row>
    <row r="31" spans="1:11" x14ac:dyDescent="0.25">
      <c r="A31" s="1">
        <v>28</v>
      </c>
      <c r="B31" s="1">
        <v>4</v>
      </c>
      <c r="C31" t="s">
        <v>47</v>
      </c>
      <c r="D31" t="s">
        <v>48</v>
      </c>
      <c r="E31" t="s">
        <v>309</v>
      </c>
      <c r="F31" s="1" t="s">
        <v>7</v>
      </c>
      <c r="G31" s="1">
        <v>1974</v>
      </c>
      <c r="H31" s="2">
        <v>0.10046296296296296</v>
      </c>
      <c r="I31" s="2">
        <v>9.4583333333333339E-2</v>
      </c>
      <c r="J31" s="3">
        <f t="shared" si="0"/>
        <v>6.6341463414634143</v>
      </c>
      <c r="K31" s="4">
        <f t="shared" si="1"/>
        <v>171.50000000000003</v>
      </c>
    </row>
    <row r="32" spans="1:11" x14ac:dyDescent="0.25">
      <c r="A32" s="12">
        <v>29</v>
      </c>
      <c r="B32" s="12">
        <v>12</v>
      </c>
      <c r="C32" s="13" t="s">
        <v>49</v>
      </c>
      <c r="D32" s="13" t="s">
        <v>50</v>
      </c>
      <c r="E32" s="13" t="s">
        <v>311</v>
      </c>
      <c r="F32" s="12" t="s">
        <v>2</v>
      </c>
      <c r="G32" s="12">
        <v>1981</v>
      </c>
      <c r="H32" s="14">
        <v>0.10046296296296296</v>
      </c>
      <c r="I32" s="14">
        <v>0.10046296296296296</v>
      </c>
      <c r="J32" s="15">
        <f t="shared" si="0"/>
        <v>7.024390243902439</v>
      </c>
      <c r="K32" s="16">
        <f t="shared" si="1"/>
        <v>163.5</v>
      </c>
    </row>
    <row r="33" spans="1:11" x14ac:dyDescent="0.25">
      <c r="A33" s="8" t="s">
        <v>298</v>
      </c>
      <c r="B33" s="8"/>
      <c r="C33" s="8"/>
      <c r="D33" s="8"/>
      <c r="F33" s="8"/>
      <c r="G33" s="8"/>
      <c r="H33" s="8"/>
      <c r="I33" s="8"/>
      <c r="J33" s="8"/>
      <c r="K33" s="11">
        <f>SUM(K4:K32)</f>
        <v>5593.5</v>
      </c>
    </row>
    <row r="43" spans="1:11" x14ac:dyDescent="0.25">
      <c r="E43" t="s">
        <v>312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pane ySplit="3" topLeftCell="A4" activePane="bottomLeft" state="frozen"/>
      <selection pane="bottomLeft" activeCell="E3" sqref="E3"/>
    </sheetView>
  </sheetViews>
  <sheetFormatPr defaultRowHeight="15" x14ac:dyDescent="0.25"/>
  <cols>
    <col min="1" max="1" width="10.140625" bestFit="1" customWidth="1"/>
    <col min="2" max="2" width="13.5703125" bestFit="1" customWidth="1"/>
    <col min="3" max="3" width="11.7109375" customWidth="1"/>
    <col min="4" max="4" width="13.140625" customWidth="1"/>
    <col min="5" max="5" width="39.140625" bestFit="1" customWidth="1"/>
    <col min="7" max="7" width="12.42578125" bestFit="1" customWidth="1"/>
    <col min="8" max="8" width="12.28515625" bestFit="1" customWidth="1"/>
    <col min="9" max="9" width="30.85546875" bestFit="1" customWidth="1"/>
    <col min="11" max="11" width="12.5703125" bestFit="1" customWidth="1"/>
  </cols>
  <sheetData>
    <row r="1" spans="1:11" x14ac:dyDescent="0.25">
      <c r="A1" t="s">
        <v>61</v>
      </c>
      <c r="B1">
        <v>10.5</v>
      </c>
    </row>
    <row r="3" spans="1:11" s="8" customFormat="1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268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</row>
    <row r="4" spans="1:11" x14ac:dyDescent="0.25">
      <c r="A4" s="1">
        <v>1</v>
      </c>
      <c r="B4" s="1">
        <v>31</v>
      </c>
      <c r="C4" t="s">
        <v>62</v>
      </c>
      <c r="D4" t="s">
        <v>63</v>
      </c>
      <c r="E4" t="s">
        <v>313</v>
      </c>
      <c r="F4" s="1" t="s">
        <v>2</v>
      </c>
      <c r="G4" s="1">
        <v>1962</v>
      </c>
      <c r="H4" s="2">
        <v>2.9791666666666664E-2</v>
      </c>
      <c r="I4" s="2">
        <v>2.56712962962963E-2</v>
      </c>
      <c r="J4" s="3">
        <f>(HOUR(I4)*60+MINUTE(I4))/$B$1</f>
        <v>3.4285714285714284</v>
      </c>
      <c r="K4" s="4">
        <f>$B$1*(15-MIN(J4,14))</f>
        <v>121.5</v>
      </c>
    </row>
    <row r="5" spans="1:11" x14ac:dyDescent="0.25">
      <c r="A5" s="1">
        <v>2</v>
      </c>
      <c r="B5" s="1">
        <v>161</v>
      </c>
      <c r="C5" t="s">
        <v>14</v>
      </c>
      <c r="D5" t="s">
        <v>64</v>
      </c>
      <c r="F5" s="1" t="s">
        <v>2</v>
      </c>
      <c r="G5" s="1">
        <v>1999</v>
      </c>
      <c r="H5" s="2">
        <v>3.4189814814814819E-2</v>
      </c>
      <c r="I5" s="2">
        <v>3.3703703703703701E-2</v>
      </c>
      <c r="J5" s="3">
        <f t="shared" ref="J5:J47" si="0">(HOUR(I5)*60+MINUTE(I5))/$B$1</f>
        <v>4.5714285714285712</v>
      </c>
      <c r="K5" s="4">
        <f t="shared" ref="K5:K47" si="1">$B$1*(15-MIN(J5,14))</f>
        <v>109.5</v>
      </c>
    </row>
    <row r="6" spans="1:11" x14ac:dyDescent="0.25">
      <c r="A6" s="1">
        <v>3</v>
      </c>
      <c r="B6" s="1">
        <v>131</v>
      </c>
      <c r="C6" t="s">
        <v>65</v>
      </c>
      <c r="D6" t="s">
        <v>66</v>
      </c>
      <c r="E6" t="s">
        <v>314</v>
      </c>
      <c r="F6" s="1" t="s">
        <v>2</v>
      </c>
      <c r="G6" s="1">
        <v>1986</v>
      </c>
      <c r="H6" s="2">
        <v>3.4652777777777775E-2</v>
      </c>
      <c r="I6" s="2">
        <v>3.4652777777777775E-2</v>
      </c>
      <c r="J6" s="3">
        <f t="shared" si="0"/>
        <v>4.666666666666667</v>
      </c>
      <c r="K6" s="4">
        <f t="shared" si="1"/>
        <v>108.49999999999999</v>
      </c>
    </row>
    <row r="7" spans="1:11" x14ac:dyDescent="0.25">
      <c r="A7" s="1">
        <v>4</v>
      </c>
      <c r="B7" s="1">
        <v>61</v>
      </c>
      <c r="C7" t="s">
        <v>0</v>
      </c>
      <c r="D7" t="s">
        <v>67</v>
      </c>
      <c r="F7" s="1" t="s">
        <v>2</v>
      </c>
      <c r="G7" s="1">
        <v>1981</v>
      </c>
      <c r="H7" s="2">
        <v>3.5023148148148144E-2</v>
      </c>
      <c r="I7" s="2">
        <v>3.4861111111111114E-2</v>
      </c>
      <c r="J7" s="3">
        <f t="shared" si="0"/>
        <v>4.7619047619047619</v>
      </c>
      <c r="K7" s="4">
        <f t="shared" si="1"/>
        <v>107.49999999999999</v>
      </c>
    </row>
    <row r="8" spans="1:11" x14ac:dyDescent="0.25">
      <c r="A8" s="1">
        <v>5</v>
      </c>
      <c r="B8" s="1">
        <v>123</v>
      </c>
      <c r="C8" t="s">
        <v>68</v>
      </c>
      <c r="D8" t="s">
        <v>69</v>
      </c>
      <c r="E8" t="s">
        <v>315</v>
      </c>
      <c r="F8" s="1" t="s">
        <v>2</v>
      </c>
      <c r="G8" s="1">
        <v>1972</v>
      </c>
      <c r="H8" s="2">
        <v>3.6793981481481483E-2</v>
      </c>
      <c r="I8" s="2">
        <v>3.4340277777777782E-2</v>
      </c>
      <c r="J8" s="3">
        <f t="shared" si="0"/>
        <v>4.666666666666667</v>
      </c>
      <c r="K8" s="4">
        <f t="shared" si="1"/>
        <v>108.49999999999999</v>
      </c>
    </row>
    <row r="9" spans="1:11" x14ac:dyDescent="0.25">
      <c r="A9" s="1">
        <v>6</v>
      </c>
      <c r="B9" s="1">
        <v>194</v>
      </c>
      <c r="C9" t="s">
        <v>47</v>
      </c>
      <c r="D9" t="s">
        <v>70</v>
      </c>
      <c r="F9" s="1" t="s">
        <v>7</v>
      </c>
      <c r="G9" s="1">
        <v>1974</v>
      </c>
      <c r="H9" s="2">
        <v>3.8368055555555551E-2</v>
      </c>
      <c r="I9" s="2">
        <v>3.5868055555555556E-2</v>
      </c>
      <c r="J9" s="3">
        <f t="shared" si="0"/>
        <v>4.8571428571428568</v>
      </c>
      <c r="K9" s="4">
        <f t="shared" si="1"/>
        <v>106.5</v>
      </c>
    </row>
    <row r="10" spans="1:11" x14ac:dyDescent="0.25">
      <c r="A10" s="1">
        <v>7</v>
      </c>
      <c r="B10" s="1">
        <v>172</v>
      </c>
      <c r="C10" t="s">
        <v>71</v>
      </c>
      <c r="D10" t="s">
        <v>72</v>
      </c>
      <c r="F10" s="1" t="s">
        <v>2</v>
      </c>
      <c r="G10" s="1">
        <v>1971</v>
      </c>
      <c r="H10" s="2">
        <v>3.8773148148148147E-2</v>
      </c>
      <c r="I10" s="2">
        <v>3.5914351851851857E-2</v>
      </c>
      <c r="J10" s="3">
        <f t="shared" si="0"/>
        <v>4.8571428571428568</v>
      </c>
      <c r="K10" s="4">
        <f t="shared" si="1"/>
        <v>106.5</v>
      </c>
    </row>
    <row r="11" spans="1:11" x14ac:dyDescent="0.25">
      <c r="A11" s="1">
        <v>8</v>
      </c>
      <c r="B11" s="1">
        <v>50</v>
      </c>
      <c r="C11" t="s">
        <v>0</v>
      </c>
      <c r="D11" t="s">
        <v>73</v>
      </c>
      <c r="E11" t="s">
        <v>273</v>
      </c>
      <c r="F11" s="1" t="s">
        <v>2</v>
      </c>
      <c r="G11" s="1">
        <v>1972</v>
      </c>
      <c r="H11" s="2">
        <v>3.8993055555555552E-2</v>
      </c>
      <c r="I11" s="2">
        <v>3.6388888888888887E-2</v>
      </c>
      <c r="J11" s="3">
        <f t="shared" si="0"/>
        <v>4.9523809523809526</v>
      </c>
      <c r="K11" s="4">
        <f t="shared" si="1"/>
        <v>105.5</v>
      </c>
    </row>
    <row r="12" spans="1:11" x14ac:dyDescent="0.25">
      <c r="A12" s="1">
        <v>9</v>
      </c>
      <c r="B12" s="1">
        <v>51</v>
      </c>
      <c r="C12" t="s">
        <v>74</v>
      </c>
      <c r="D12" t="s">
        <v>11</v>
      </c>
      <c r="F12" s="1" t="s">
        <v>2</v>
      </c>
      <c r="G12" s="1">
        <v>1972</v>
      </c>
      <c r="H12" s="2">
        <v>3.9004629629629632E-2</v>
      </c>
      <c r="I12" s="2">
        <v>3.6400462962962961E-2</v>
      </c>
      <c r="J12" s="3">
        <f t="shared" si="0"/>
        <v>4.9523809523809526</v>
      </c>
      <c r="K12" s="4">
        <f t="shared" si="1"/>
        <v>105.5</v>
      </c>
    </row>
    <row r="13" spans="1:11" x14ac:dyDescent="0.25">
      <c r="A13" s="1">
        <v>10</v>
      </c>
      <c r="B13" s="1">
        <v>110</v>
      </c>
      <c r="C13" t="s">
        <v>47</v>
      </c>
      <c r="D13" t="s">
        <v>75</v>
      </c>
      <c r="F13" s="1" t="s">
        <v>7</v>
      </c>
      <c r="G13" s="1">
        <v>1978</v>
      </c>
      <c r="H13" s="2">
        <v>3.9421296296296295E-2</v>
      </c>
      <c r="I13" s="2">
        <v>3.8090277777777778E-2</v>
      </c>
      <c r="J13" s="3">
        <f t="shared" si="0"/>
        <v>5.1428571428571432</v>
      </c>
      <c r="K13" s="4">
        <f t="shared" si="1"/>
        <v>103.5</v>
      </c>
    </row>
    <row r="14" spans="1:11" x14ac:dyDescent="0.25">
      <c r="A14" s="1">
        <v>11</v>
      </c>
      <c r="B14" s="1">
        <v>178</v>
      </c>
      <c r="C14" t="s">
        <v>76</v>
      </c>
      <c r="D14" t="s">
        <v>77</v>
      </c>
      <c r="F14" s="1" t="s">
        <v>2</v>
      </c>
      <c r="G14" s="1">
        <v>1975</v>
      </c>
      <c r="H14" s="2">
        <v>3.9675925925925927E-2</v>
      </c>
      <c r="I14" s="2">
        <v>3.78587962962963E-2</v>
      </c>
      <c r="J14" s="3">
        <f t="shared" si="0"/>
        <v>5.1428571428571432</v>
      </c>
      <c r="K14" s="4">
        <f t="shared" si="1"/>
        <v>103.5</v>
      </c>
    </row>
    <row r="15" spans="1:11" x14ac:dyDescent="0.25">
      <c r="A15" s="1">
        <v>12</v>
      </c>
      <c r="B15" s="1">
        <v>122</v>
      </c>
      <c r="C15" t="s">
        <v>76</v>
      </c>
      <c r="D15" t="s">
        <v>78</v>
      </c>
      <c r="E15" t="s">
        <v>316</v>
      </c>
      <c r="F15" s="1" t="s">
        <v>2</v>
      </c>
      <c r="G15" s="1">
        <v>1993</v>
      </c>
      <c r="H15" s="2">
        <v>4.148148148148148E-2</v>
      </c>
      <c r="I15" s="2">
        <v>4.148148148148148E-2</v>
      </c>
      <c r="J15" s="3">
        <f t="shared" si="0"/>
        <v>5.6190476190476186</v>
      </c>
      <c r="K15" s="4">
        <f t="shared" si="1"/>
        <v>98.5</v>
      </c>
    </row>
    <row r="16" spans="1:11" x14ac:dyDescent="0.25">
      <c r="A16" s="1">
        <v>13</v>
      </c>
      <c r="B16" s="1">
        <v>80</v>
      </c>
      <c r="C16" t="s">
        <v>79</v>
      </c>
      <c r="D16" t="s">
        <v>80</v>
      </c>
      <c r="E16" t="s">
        <v>317</v>
      </c>
      <c r="F16" s="1" t="s">
        <v>2</v>
      </c>
      <c r="G16" s="1">
        <v>1975</v>
      </c>
      <c r="H16" s="2">
        <v>4.1724537037037039E-2</v>
      </c>
      <c r="I16" s="2">
        <v>3.9803240740740743E-2</v>
      </c>
      <c r="J16" s="3">
        <f t="shared" si="0"/>
        <v>5.4285714285714288</v>
      </c>
      <c r="K16" s="4">
        <f t="shared" si="1"/>
        <v>100.5</v>
      </c>
    </row>
    <row r="17" spans="1:11" x14ac:dyDescent="0.25">
      <c r="A17" s="1">
        <v>14</v>
      </c>
      <c r="B17" s="1">
        <v>196</v>
      </c>
      <c r="C17" t="s">
        <v>81</v>
      </c>
      <c r="D17" t="s">
        <v>82</v>
      </c>
      <c r="F17" s="1" t="s">
        <v>2</v>
      </c>
      <c r="G17" s="1">
        <v>1968</v>
      </c>
      <c r="H17" s="2">
        <v>4.2743055555555555E-2</v>
      </c>
      <c r="I17" s="2">
        <v>3.8692129629629632E-2</v>
      </c>
      <c r="J17" s="3">
        <f t="shared" si="0"/>
        <v>5.2380952380952381</v>
      </c>
      <c r="K17" s="4">
        <f t="shared" si="1"/>
        <v>102.50000000000001</v>
      </c>
    </row>
    <row r="18" spans="1:11" x14ac:dyDescent="0.25">
      <c r="A18" s="1">
        <v>15</v>
      </c>
      <c r="B18" s="1">
        <v>120</v>
      </c>
      <c r="C18" t="s">
        <v>0</v>
      </c>
      <c r="D18" t="s">
        <v>83</v>
      </c>
      <c r="E18" t="s">
        <v>316</v>
      </c>
      <c r="F18" s="1" t="s">
        <v>2</v>
      </c>
      <c r="G18" s="1">
        <v>1990</v>
      </c>
      <c r="H18" s="2">
        <v>4.297453703703704E-2</v>
      </c>
      <c r="I18" s="2">
        <v>4.297453703703704E-2</v>
      </c>
      <c r="J18" s="3">
        <f t="shared" si="0"/>
        <v>5.8095238095238093</v>
      </c>
      <c r="K18" s="4">
        <f t="shared" si="1"/>
        <v>96.5</v>
      </c>
    </row>
    <row r="19" spans="1:11" x14ac:dyDescent="0.25">
      <c r="A19" s="1">
        <v>16</v>
      </c>
      <c r="B19" s="1">
        <v>33</v>
      </c>
      <c r="C19" t="s">
        <v>84</v>
      </c>
      <c r="D19" t="s">
        <v>85</v>
      </c>
      <c r="E19" t="s">
        <v>318</v>
      </c>
      <c r="F19" s="1" t="s">
        <v>7</v>
      </c>
      <c r="G19" s="1">
        <v>2000</v>
      </c>
      <c r="H19" s="2">
        <v>4.3263888888888886E-2</v>
      </c>
      <c r="I19" s="2">
        <v>4.2418981481481481E-2</v>
      </c>
      <c r="J19" s="3">
        <f t="shared" si="0"/>
        <v>5.8095238095238093</v>
      </c>
      <c r="K19" s="4">
        <f t="shared" si="1"/>
        <v>96.5</v>
      </c>
    </row>
    <row r="20" spans="1:11" x14ac:dyDescent="0.25">
      <c r="A20" s="1">
        <v>17</v>
      </c>
      <c r="B20" s="1">
        <v>133</v>
      </c>
      <c r="C20" t="s">
        <v>86</v>
      </c>
      <c r="D20" t="s">
        <v>87</v>
      </c>
      <c r="E20" t="s">
        <v>319</v>
      </c>
      <c r="F20" s="1" t="s">
        <v>7</v>
      </c>
      <c r="G20" s="1">
        <v>1957</v>
      </c>
      <c r="H20" s="2">
        <v>4.3402777777777783E-2</v>
      </c>
      <c r="I20" s="2">
        <v>3.4525462962962966E-2</v>
      </c>
      <c r="J20" s="3">
        <f t="shared" si="0"/>
        <v>4.666666666666667</v>
      </c>
      <c r="K20" s="4">
        <f t="shared" si="1"/>
        <v>108.49999999999999</v>
      </c>
    </row>
    <row r="21" spans="1:11" x14ac:dyDescent="0.25">
      <c r="A21" s="1">
        <v>18</v>
      </c>
      <c r="B21" s="1">
        <v>132</v>
      </c>
      <c r="C21" t="s">
        <v>88</v>
      </c>
      <c r="D21" t="s">
        <v>87</v>
      </c>
      <c r="E21" t="s">
        <v>314</v>
      </c>
      <c r="F21" s="1" t="s">
        <v>7</v>
      </c>
      <c r="G21" s="1">
        <v>1991</v>
      </c>
      <c r="H21" s="2">
        <v>4.3425925925925923E-2</v>
      </c>
      <c r="I21" s="2">
        <v>4.3425925925925923E-2</v>
      </c>
      <c r="J21" s="3">
        <f t="shared" si="0"/>
        <v>5.9047619047619051</v>
      </c>
      <c r="K21" s="4">
        <f t="shared" si="1"/>
        <v>95.5</v>
      </c>
    </row>
    <row r="22" spans="1:11" x14ac:dyDescent="0.25">
      <c r="A22" s="1">
        <v>19</v>
      </c>
      <c r="B22" s="1">
        <v>10</v>
      </c>
      <c r="C22" t="s">
        <v>89</v>
      </c>
      <c r="D22" t="s">
        <v>90</v>
      </c>
      <c r="E22" t="s">
        <v>320</v>
      </c>
      <c r="F22" s="1" t="s">
        <v>7</v>
      </c>
      <c r="G22" s="1">
        <v>2004</v>
      </c>
      <c r="H22" s="2">
        <v>4.5590277777777778E-2</v>
      </c>
      <c r="I22" s="2">
        <v>4.2199074074074076E-2</v>
      </c>
      <c r="J22" s="3">
        <f t="shared" si="0"/>
        <v>5.7142857142857144</v>
      </c>
      <c r="K22" s="4">
        <f t="shared" si="1"/>
        <v>97.499999999999986</v>
      </c>
    </row>
    <row r="23" spans="1:11" x14ac:dyDescent="0.25">
      <c r="A23" s="1">
        <v>20</v>
      </c>
      <c r="B23" s="1">
        <v>5</v>
      </c>
      <c r="C23" t="s">
        <v>91</v>
      </c>
      <c r="D23" t="s">
        <v>90</v>
      </c>
      <c r="E23" t="s">
        <v>321</v>
      </c>
      <c r="F23" s="1" t="s">
        <v>7</v>
      </c>
      <c r="G23" s="1">
        <v>1973</v>
      </c>
      <c r="H23" s="2">
        <v>4.5601851851851859E-2</v>
      </c>
      <c r="I23" s="2">
        <v>4.2280092592592598E-2</v>
      </c>
      <c r="J23" s="3">
        <f t="shared" si="0"/>
        <v>5.7142857142857144</v>
      </c>
      <c r="K23" s="4">
        <f t="shared" si="1"/>
        <v>97.499999999999986</v>
      </c>
    </row>
    <row r="24" spans="1:11" x14ac:dyDescent="0.25">
      <c r="A24" s="1">
        <v>21</v>
      </c>
      <c r="B24" s="1">
        <v>7</v>
      </c>
      <c r="C24" t="s">
        <v>28</v>
      </c>
      <c r="D24" t="s">
        <v>92</v>
      </c>
      <c r="F24" s="1" t="s">
        <v>7</v>
      </c>
      <c r="G24" s="1">
        <v>1982</v>
      </c>
      <c r="H24" s="2">
        <v>4.5706018518518521E-2</v>
      </c>
      <c r="I24" s="2">
        <v>4.5590277777777778E-2</v>
      </c>
      <c r="J24" s="3">
        <f t="shared" si="0"/>
        <v>6.1904761904761907</v>
      </c>
      <c r="K24" s="4">
        <f t="shared" si="1"/>
        <v>92.5</v>
      </c>
    </row>
    <row r="25" spans="1:11" x14ac:dyDescent="0.25">
      <c r="A25" s="1">
        <v>22</v>
      </c>
      <c r="B25" s="1">
        <v>169</v>
      </c>
      <c r="C25" t="s">
        <v>93</v>
      </c>
      <c r="D25" t="s">
        <v>94</v>
      </c>
      <c r="F25" s="1" t="s">
        <v>2</v>
      </c>
      <c r="G25" s="1">
        <v>1957</v>
      </c>
      <c r="H25" s="2">
        <v>4.5879629629629631E-2</v>
      </c>
      <c r="I25" s="2">
        <v>3.7789351851851852E-2</v>
      </c>
      <c r="J25" s="3">
        <f t="shared" si="0"/>
        <v>5.1428571428571432</v>
      </c>
      <c r="K25" s="4">
        <f t="shared" si="1"/>
        <v>103.5</v>
      </c>
    </row>
    <row r="26" spans="1:11" x14ac:dyDescent="0.25">
      <c r="A26" s="1">
        <v>23</v>
      </c>
      <c r="B26" s="1">
        <v>22</v>
      </c>
      <c r="C26" t="s">
        <v>95</v>
      </c>
      <c r="D26" t="s">
        <v>96</v>
      </c>
      <c r="E26" t="s">
        <v>322</v>
      </c>
      <c r="F26" s="1" t="s">
        <v>7</v>
      </c>
      <c r="G26" s="1">
        <v>1979</v>
      </c>
      <c r="H26" s="2">
        <v>4.7592592592592596E-2</v>
      </c>
      <c r="I26" s="2">
        <v>4.6354166666666669E-2</v>
      </c>
      <c r="J26" s="3">
        <f t="shared" si="0"/>
        <v>6.2857142857142856</v>
      </c>
      <c r="K26" s="4">
        <f t="shared" si="1"/>
        <v>91.500000000000014</v>
      </c>
    </row>
    <row r="27" spans="1:11" x14ac:dyDescent="0.25">
      <c r="A27" s="1">
        <v>24</v>
      </c>
      <c r="B27" s="1">
        <v>69</v>
      </c>
      <c r="C27" t="s">
        <v>97</v>
      </c>
      <c r="D27" t="s">
        <v>98</v>
      </c>
      <c r="F27" s="1" t="s">
        <v>2</v>
      </c>
      <c r="G27" s="1">
        <v>1973</v>
      </c>
      <c r="H27" s="2">
        <v>4.8125000000000001E-2</v>
      </c>
      <c r="I27" s="2">
        <v>4.5243055555555557E-2</v>
      </c>
      <c r="J27" s="3">
        <f t="shared" si="0"/>
        <v>6.1904761904761907</v>
      </c>
      <c r="K27" s="4">
        <f t="shared" si="1"/>
        <v>92.5</v>
      </c>
    </row>
    <row r="28" spans="1:11" x14ac:dyDescent="0.25">
      <c r="A28" s="1">
        <v>25</v>
      </c>
      <c r="B28" s="1">
        <v>68</v>
      </c>
      <c r="C28" t="s">
        <v>99</v>
      </c>
      <c r="D28" t="s">
        <v>100</v>
      </c>
      <c r="F28" s="1" t="s">
        <v>7</v>
      </c>
      <c r="G28" s="1">
        <v>1972</v>
      </c>
      <c r="H28" s="2">
        <v>4.8136574074074075E-2</v>
      </c>
      <c r="I28" s="2">
        <v>4.4247685185185182E-2</v>
      </c>
      <c r="J28" s="3">
        <f t="shared" si="0"/>
        <v>6</v>
      </c>
      <c r="K28" s="4">
        <f t="shared" si="1"/>
        <v>94.5</v>
      </c>
    </row>
    <row r="29" spans="1:11" x14ac:dyDescent="0.25">
      <c r="A29" s="1">
        <v>26</v>
      </c>
      <c r="B29" s="1">
        <v>47</v>
      </c>
      <c r="C29" t="s">
        <v>24</v>
      </c>
      <c r="D29" t="s">
        <v>101</v>
      </c>
      <c r="E29" t="s">
        <v>305</v>
      </c>
      <c r="F29" s="1" t="s">
        <v>7</v>
      </c>
      <c r="G29" s="1">
        <v>1979</v>
      </c>
      <c r="H29" s="2">
        <v>4.8159722222222222E-2</v>
      </c>
      <c r="I29" s="2">
        <v>4.6909722222222221E-2</v>
      </c>
      <c r="J29" s="3">
        <f t="shared" si="0"/>
        <v>6.3809523809523814</v>
      </c>
      <c r="K29" s="4">
        <f t="shared" si="1"/>
        <v>90.5</v>
      </c>
    </row>
    <row r="30" spans="1:11" x14ac:dyDescent="0.25">
      <c r="A30" s="1">
        <v>27</v>
      </c>
      <c r="B30" s="1">
        <v>170</v>
      </c>
      <c r="C30" t="s">
        <v>102</v>
      </c>
      <c r="D30" t="s">
        <v>103</v>
      </c>
      <c r="E30" t="s">
        <v>316</v>
      </c>
      <c r="F30" s="1" t="s">
        <v>7</v>
      </c>
      <c r="G30" s="1">
        <v>1990</v>
      </c>
      <c r="H30" s="2">
        <v>4.8171296296296295E-2</v>
      </c>
      <c r="I30" s="2">
        <v>4.8171296296296295E-2</v>
      </c>
      <c r="J30" s="3">
        <f t="shared" si="0"/>
        <v>6.5714285714285712</v>
      </c>
      <c r="K30" s="4">
        <f t="shared" si="1"/>
        <v>88.5</v>
      </c>
    </row>
    <row r="31" spans="1:11" x14ac:dyDescent="0.25">
      <c r="A31" s="1">
        <v>28</v>
      </c>
      <c r="B31" s="1">
        <v>86</v>
      </c>
      <c r="C31" t="s">
        <v>42</v>
      </c>
      <c r="D31" t="s">
        <v>104</v>
      </c>
      <c r="E31" t="s">
        <v>323</v>
      </c>
      <c r="F31" s="1" t="s">
        <v>2</v>
      </c>
      <c r="G31" s="1">
        <v>1974</v>
      </c>
      <c r="H31" s="2">
        <v>4.8344907407407406E-2</v>
      </c>
      <c r="I31" s="2">
        <v>4.5787037037037036E-2</v>
      </c>
      <c r="J31" s="3">
        <f t="shared" si="0"/>
        <v>6.1904761904761907</v>
      </c>
      <c r="K31" s="4">
        <f t="shared" si="1"/>
        <v>92.5</v>
      </c>
    </row>
    <row r="32" spans="1:11" x14ac:dyDescent="0.25">
      <c r="A32" s="1">
        <v>29</v>
      </c>
      <c r="B32" s="1">
        <v>55</v>
      </c>
      <c r="C32" t="s">
        <v>28</v>
      </c>
      <c r="D32" t="s">
        <v>105</v>
      </c>
      <c r="E32" t="s">
        <v>316</v>
      </c>
      <c r="F32" s="1" t="s">
        <v>7</v>
      </c>
      <c r="G32" s="1">
        <v>1992</v>
      </c>
      <c r="H32" s="2">
        <v>5.1145833333333335E-2</v>
      </c>
      <c r="I32" s="2">
        <v>5.1145833333333335E-2</v>
      </c>
      <c r="J32" s="3">
        <f t="shared" si="0"/>
        <v>6.9523809523809526</v>
      </c>
      <c r="K32" s="4">
        <f t="shared" si="1"/>
        <v>84.5</v>
      </c>
    </row>
    <row r="33" spans="1:11" x14ac:dyDescent="0.25">
      <c r="A33" s="1">
        <v>30</v>
      </c>
      <c r="B33" s="1">
        <v>70</v>
      </c>
      <c r="C33" t="s">
        <v>47</v>
      </c>
      <c r="D33" t="s">
        <v>106</v>
      </c>
      <c r="F33" s="1" t="s">
        <v>7</v>
      </c>
      <c r="G33" s="1">
        <v>1976</v>
      </c>
      <c r="H33" s="2">
        <v>5.1180555555555556E-2</v>
      </c>
      <c r="I33" s="2">
        <v>4.8657407407407406E-2</v>
      </c>
      <c r="J33" s="3">
        <f t="shared" si="0"/>
        <v>6.666666666666667</v>
      </c>
      <c r="K33" s="4">
        <f t="shared" si="1"/>
        <v>87.499999999999986</v>
      </c>
    </row>
    <row r="34" spans="1:11" x14ac:dyDescent="0.25">
      <c r="A34" s="1">
        <v>31</v>
      </c>
      <c r="B34" s="1">
        <v>152</v>
      </c>
      <c r="C34" t="s">
        <v>107</v>
      </c>
      <c r="D34" t="s">
        <v>108</v>
      </c>
      <c r="F34" s="1" t="s">
        <v>7</v>
      </c>
      <c r="G34" s="1">
        <v>1987</v>
      </c>
      <c r="H34" s="2">
        <v>5.1944444444444439E-2</v>
      </c>
      <c r="I34" s="2">
        <v>5.1944444444444439E-2</v>
      </c>
      <c r="J34" s="3">
        <f t="shared" si="0"/>
        <v>7.0476190476190474</v>
      </c>
      <c r="K34" s="4">
        <f t="shared" si="1"/>
        <v>83.5</v>
      </c>
    </row>
    <row r="35" spans="1:11" x14ac:dyDescent="0.25">
      <c r="A35" s="1">
        <v>32</v>
      </c>
      <c r="B35" s="1">
        <v>40</v>
      </c>
      <c r="C35" t="s">
        <v>95</v>
      </c>
      <c r="D35" t="s">
        <v>109</v>
      </c>
      <c r="E35" t="s">
        <v>324</v>
      </c>
      <c r="F35" s="1" t="s">
        <v>7</v>
      </c>
      <c r="G35" s="1">
        <v>1972</v>
      </c>
      <c r="H35" s="2">
        <v>5.3449074074074072E-2</v>
      </c>
      <c r="I35" s="2">
        <v>4.9131944444444443E-2</v>
      </c>
      <c r="J35" s="3">
        <f t="shared" si="0"/>
        <v>6.666666666666667</v>
      </c>
      <c r="K35" s="4">
        <f t="shared" si="1"/>
        <v>87.499999999999986</v>
      </c>
    </row>
    <row r="36" spans="1:11" x14ac:dyDescent="0.25">
      <c r="A36" s="1">
        <v>33</v>
      </c>
      <c r="B36" s="1">
        <v>130</v>
      </c>
      <c r="C36" t="s">
        <v>110</v>
      </c>
      <c r="D36" t="s">
        <v>111</v>
      </c>
      <c r="F36" s="1" t="s">
        <v>7</v>
      </c>
      <c r="G36" s="1">
        <v>1970</v>
      </c>
      <c r="H36" s="2">
        <v>5.5891203703703707E-2</v>
      </c>
      <c r="I36" s="2">
        <v>5.0486111111111114E-2</v>
      </c>
      <c r="J36" s="3">
        <f t="shared" si="0"/>
        <v>6.8571428571428568</v>
      </c>
      <c r="K36" s="4">
        <f t="shared" si="1"/>
        <v>85.5</v>
      </c>
    </row>
    <row r="37" spans="1:11" x14ac:dyDescent="0.25">
      <c r="A37" s="1">
        <v>34</v>
      </c>
      <c r="B37" s="1">
        <v>126</v>
      </c>
      <c r="C37" t="s">
        <v>112</v>
      </c>
      <c r="D37" t="s">
        <v>113</v>
      </c>
      <c r="F37" s="1" t="s">
        <v>2</v>
      </c>
      <c r="G37" s="1">
        <v>1985</v>
      </c>
      <c r="H37" s="2">
        <v>5.6284722222222222E-2</v>
      </c>
      <c r="I37" s="2">
        <v>5.6284722222222222E-2</v>
      </c>
      <c r="J37" s="3">
        <f t="shared" si="0"/>
        <v>7.7142857142857144</v>
      </c>
      <c r="K37" s="4">
        <f t="shared" si="1"/>
        <v>76.5</v>
      </c>
    </row>
    <row r="38" spans="1:11" x14ac:dyDescent="0.25">
      <c r="A38" s="1">
        <v>35</v>
      </c>
      <c r="B38" s="1">
        <v>36</v>
      </c>
      <c r="C38" t="s">
        <v>114</v>
      </c>
      <c r="D38" t="s">
        <v>34</v>
      </c>
      <c r="F38" s="1" t="s">
        <v>2</v>
      </c>
      <c r="G38" s="1">
        <v>1980</v>
      </c>
      <c r="H38" s="2">
        <v>5.635416666666667E-2</v>
      </c>
      <c r="I38" s="2">
        <v>5.5706018518518523E-2</v>
      </c>
      <c r="J38" s="3">
        <f t="shared" si="0"/>
        <v>7.6190476190476186</v>
      </c>
      <c r="K38" s="4">
        <f t="shared" si="1"/>
        <v>77.5</v>
      </c>
    </row>
    <row r="39" spans="1:11" x14ac:dyDescent="0.25">
      <c r="A39" s="1">
        <v>36</v>
      </c>
      <c r="B39" s="1">
        <v>87</v>
      </c>
      <c r="C39" t="s">
        <v>115</v>
      </c>
      <c r="D39" t="s">
        <v>116</v>
      </c>
      <c r="E39" t="s">
        <v>325</v>
      </c>
      <c r="F39" s="1" t="s">
        <v>7</v>
      </c>
      <c r="G39" s="1">
        <v>1975</v>
      </c>
      <c r="H39" s="2">
        <v>5.635416666666667E-2</v>
      </c>
      <c r="I39" s="2">
        <v>5.3124999999999999E-2</v>
      </c>
      <c r="J39" s="3">
        <f t="shared" si="0"/>
        <v>7.2380952380952381</v>
      </c>
      <c r="K39" s="4">
        <f t="shared" si="1"/>
        <v>81.5</v>
      </c>
    </row>
    <row r="40" spans="1:11" x14ac:dyDescent="0.25">
      <c r="A40" s="1">
        <v>37</v>
      </c>
      <c r="B40" s="1">
        <v>56</v>
      </c>
      <c r="C40" t="s">
        <v>117</v>
      </c>
      <c r="D40" t="s">
        <v>118</v>
      </c>
      <c r="E40" t="s">
        <v>316</v>
      </c>
      <c r="F40" s="1" t="s">
        <v>7</v>
      </c>
      <c r="G40" s="1">
        <v>1992</v>
      </c>
      <c r="H40" s="2">
        <v>5.8333333333333327E-2</v>
      </c>
      <c r="I40" s="2">
        <v>5.8333333333333327E-2</v>
      </c>
      <c r="J40" s="3">
        <f t="shared" si="0"/>
        <v>8</v>
      </c>
      <c r="K40" s="4">
        <f t="shared" si="1"/>
        <v>73.5</v>
      </c>
    </row>
    <row r="41" spans="1:11" x14ac:dyDescent="0.25">
      <c r="A41" s="1">
        <v>38</v>
      </c>
      <c r="B41" s="1">
        <v>186</v>
      </c>
      <c r="C41" t="s">
        <v>16</v>
      </c>
      <c r="D41" t="s">
        <v>119</v>
      </c>
      <c r="F41" s="1" t="s">
        <v>2</v>
      </c>
      <c r="G41" s="1">
        <v>1975</v>
      </c>
      <c r="H41" s="2">
        <v>5.9293981481481482E-2</v>
      </c>
      <c r="I41" s="2">
        <v>5.6574074074074075E-2</v>
      </c>
      <c r="J41" s="3">
        <f t="shared" si="0"/>
        <v>7.7142857142857144</v>
      </c>
      <c r="K41" s="4">
        <f t="shared" si="1"/>
        <v>76.5</v>
      </c>
    </row>
    <row r="42" spans="1:11" x14ac:dyDescent="0.25">
      <c r="A42" s="1">
        <v>39</v>
      </c>
      <c r="B42" s="1">
        <v>187</v>
      </c>
      <c r="C42" t="s">
        <v>115</v>
      </c>
      <c r="D42" t="s">
        <v>120</v>
      </c>
      <c r="F42" s="1" t="s">
        <v>7</v>
      </c>
      <c r="G42" s="1">
        <v>1972</v>
      </c>
      <c r="H42" s="2">
        <v>5.9340277777777777E-2</v>
      </c>
      <c r="I42" s="2">
        <v>5.454861111111111E-2</v>
      </c>
      <c r="J42" s="3">
        <f t="shared" si="0"/>
        <v>7.4285714285714288</v>
      </c>
      <c r="K42" s="4">
        <f t="shared" si="1"/>
        <v>79.5</v>
      </c>
    </row>
    <row r="43" spans="1:11" x14ac:dyDescent="0.25">
      <c r="A43" s="1">
        <v>40</v>
      </c>
      <c r="B43" s="1">
        <v>127</v>
      </c>
      <c r="C43" t="s">
        <v>102</v>
      </c>
      <c r="D43" t="s">
        <v>121</v>
      </c>
      <c r="E43" t="s">
        <v>326</v>
      </c>
      <c r="F43" s="1" t="s">
        <v>7</v>
      </c>
      <c r="G43" s="1">
        <v>1991</v>
      </c>
      <c r="H43" s="2">
        <v>6.2511574074074081E-2</v>
      </c>
      <c r="I43" s="2">
        <v>6.2511574074074081E-2</v>
      </c>
      <c r="J43" s="3">
        <f t="shared" si="0"/>
        <v>8.5714285714285712</v>
      </c>
      <c r="K43" s="4">
        <f t="shared" si="1"/>
        <v>67.5</v>
      </c>
    </row>
    <row r="44" spans="1:11" x14ac:dyDescent="0.25">
      <c r="A44" s="1">
        <v>41</v>
      </c>
      <c r="B44" s="1">
        <v>128</v>
      </c>
      <c r="C44" t="s">
        <v>24</v>
      </c>
      <c r="D44" t="s">
        <v>122</v>
      </c>
      <c r="E44" t="s">
        <v>326</v>
      </c>
      <c r="F44" s="1" t="s">
        <v>7</v>
      </c>
      <c r="G44" s="1">
        <v>1990</v>
      </c>
      <c r="H44" s="2">
        <v>6.2511574074074081E-2</v>
      </c>
      <c r="I44" s="2">
        <v>6.2511574074074081E-2</v>
      </c>
      <c r="J44" s="3">
        <f t="shared" si="0"/>
        <v>8.5714285714285712</v>
      </c>
      <c r="K44" s="4">
        <f t="shared" si="1"/>
        <v>67.5</v>
      </c>
    </row>
    <row r="45" spans="1:11" x14ac:dyDescent="0.25">
      <c r="A45" s="1">
        <v>42</v>
      </c>
      <c r="B45" s="1">
        <v>129</v>
      </c>
      <c r="C45" t="s">
        <v>42</v>
      </c>
      <c r="D45" t="s">
        <v>123</v>
      </c>
      <c r="E45" t="s">
        <v>326</v>
      </c>
      <c r="F45" s="1" t="s">
        <v>2</v>
      </c>
      <c r="G45" s="1">
        <v>1991</v>
      </c>
      <c r="H45" s="2">
        <v>6.2511574074074081E-2</v>
      </c>
      <c r="I45" s="2">
        <v>6.2511574074074081E-2</v>
      </c>
      <c r="J45" s="3">
        <f t="shared" si="0"/>
        <v>8.5714285714285712</v>
      </c>
      <c r="K45" s="4">
        <f t="shared" si="1"/>
        <v>67.5</v>
      </c>
    </row>
    <row r="46" spans="1:11" x14ac:dyDescent="0.25">
      <c r="A46" s="1">
        <v>43</v>
      </c>
      <c r="B46" s="1">
        <v>90</v>
      </c>
      <c r="C46" t="s">
        <v>124</v>
      </c>
      <c r="D46" t="s">
        <v>125</v>
      </c>
      <c r="F46" s="1" t="s">
        <v>7</v>
      </c>
      <c r="G46" s="1">
        <v>1981</v>
      </c>
      <c r="H46" s="2">
        <v>7.885416666666667E-2</v>
      </c>
      <c r="I46" s="2">
        <v>7.8032407407407411E-2</v>
      </c>
      <c r="J46" s="3">
        <f t="shared" si="0"/>
        <v>10.666666666666666</v>
      </c>
      <c r="K46" s="4">
        <f t="shared" si="1"/>
        <v>45.500000000000007</v>
      </c>
    </row>
    <row r="47" spans="1:11" x14ac:dyDescent="0.25">
      <c r="A47" s="12">
        <v>44</v>
      </c>
      <c r="B47" s="12">
        <v>91</v>
      </c>
      <c r="C47" s="13" t="s">
        <v>126</v>
      </c>
      <c r="D47" s="13" t="s">
        <v>125</v>
      </c>
      <c r="E47" s="13"/>
      <c r="F47" s="12" t="s">
        <v>7</v>
      </c>
      <c r="G47" s="12">
        <v>1981</v>
      </c>
      <c r="H47" s="14">
        <v>8.0937499999999996E-2</v>
      </c>
      <c r="I47" s="14">
        <v>8.009259259259259E-2</v>
      </c>
      <c r="J47" s="15">
        <f t="shared" si="0"/>
        <v>10.952380952380953</v>
      </c>
      <c r="K47" s="16">
        <f t="shared" si="1"/>
        <v>42.5</v>
      </c>
    </row>
    <row r="48" spans="1:11" x14ac:dyDescent="0.25">
      <c r="A48" s="8" t="s">
        <v>298</v>
      </c>
      <c r="B48" s="8"/>
      <c r="C48" s="8"/>
      <c r="D48" s="8"/>
      <c r="E48" s="8"/>
      <c r="F48" s="8"/>
      <c r="G48" s="8"/>
      <c r="H48" s="8"/>
      <c r="I48" s="8"/>
      <c r="J48" s="8"/>
      <c r="K48" s="11">
        <f>SUM(K4:K47)</f>
        <v>4010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workbookViewId="0">
      <pane ySplit="3" topLeftCell="A4" activePane="bottomLeft" state="frozen"/>
      <selection pane="bottomLeft" activeCell="E13" sqref="E13"/>
    </sheetView>
  </sheetViews>
  <sheetFormatPr defaultRowHeight="15" x14ac:dyDescent="0.25"/>
  <cols>
    <col min="1" max="1" width="15.42578125" customWidth="1"/>
    <col min="2" max="2" width="13.5703125" bestFit="1" customWidth="1"/>
    <col min="3" max="3" width="11.7109375" customWidth="1"/>
    <col min="4" max="5" width="14.7109375" customWidth="1"/>
    <col min="7" max="7" width="12.42578125" bestFit="1" customWidth="1"/>
    <col min="8" max="8" width="12.28515625" bestFit="1" customWidth="1"/>
    <col min="9" max="9" width="30.85546875" bestFit="1" customWidth="1"/>
  </cols>
  <sheetData>
    <row r="1" spans="1:11" x14ac:dyDescent="0.25">
      <c r="A1" t="s">
        <v>61</v>
      </c>
      <c r="B1">
        <v>3.2</v>
      </c>
    </row>
    <row r="3" spans="1:11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268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</row>
    <row r="4" spans="1:11" x14ac:dyDescent="0.25">
      <c r="A4" s="1">
        <v>1</v>
      </c>
      <c r="B4" s="1">
        <v>238</v>
      </c>
      <c r="C4" t="s">
        <v>127</v>
      </c>
      <c r="D4" t="s">
        <v>128</v>
      </c>
      <c r="E4" s="29"/>
      <c r="F4" s="1" t="s">
        <v>2</v>
      </c>
      <c r="G4" s="1">
        <v>1962</v>
      </c>
      <c r="H4" s="2">
        <v>9.9537037037037042E-3</v>
      </c>
      <c r="I4" s="2">
        <v>8.4837962962962966E-3</v>
      </c>
      <c r="J4" s="3">
        <f>(HOUR(I4)*60+MINUTE(I4))/$B$1</f>
        <v>3.75</v>
      </c>
      <c r="K4" s="4">
        <f>$B$1*(15-MIN(J4,14))</f>
        <v>36</v>
      </c>
    </row>
    <row r="5" spans="1:11" x14ac:dyDescent="0.25">
      <c r="A5" s="1">
        <v>2</v>
      </c>
      <c r="B5" s="1">
        <v>229</v>
      </c>
      <c r="C5" t="s">
        <v>26</v>
      </c>
      <c r="D5" t="s">
        <v>129</v>
      </c>
      <c r="E5" s="29"/>
      <c r="F5" s="1" t="s">
        <v>2</v>
      </c>
      <c r="G5" s="1">
        <v>2003</v>
      </c>
      <c r="H5" s="2">
        <v>1.0266203703703703E-2</v>
      </c>
      <c r="I5" s="2">
        <v>9.5601851851851855E-3</v>
      </c>
      <c r="J5" s="3">
        <f>(HOUR(I5)*60+MINUTE(I5))/$B$1</f>
        <v>4.0625</v>
      </c>
      <c r="K5" s="4">
        <f>$B$1*(15-MIN(J5,14))</f>
        <v>35</v>
      </c>
    </row>
    <row r="6" spans="1:11" x14ac:dyDescent="0.25">
      <c r="A6" s="1">
        <v>3</v>
      </c>
      <c r="B6" s="1">
        <v>165</v>
      </c>
      <c r="C6" t="s">
        <v>130</v>
      </c>
      <c r="D6" t="s">
        <v>1</v>
      </c>
      <c r="E6" s="29"/>
      <c r="F6" s="1" t="s">
        <v>2</v>
      </c>
      <c r="G6" s="1">
        <v>2007</v>
      </c>
      <c r="H6" s="2">
        <v>1.0393518518518519E-2</v>
      </c>
      <c r="I6" s="2">
        <v>8.6805555555555559E-3</v>
      </c>
      <c r="J6" s="3">
        <f>(HOUR(I6)*60+MINUTE(I6))/$B$1</f>
        <v>3.75</v>
      </c>
      <c r="K6" s="4">
        <f>$B$1*(15-MIN(J6,14))</f>
        <v>36</v>
      </c>
    </row>
    <row r="7" spans="1:11" x14ac:dyDescent="0.25">
      <c r="A7" s="1">
        <v>4</v>
      </c>
      <c r="B7" s="1">
        <v>232</v>
      </c>
      <c r="C7" t="s">
        <v>0</v>
      </c>
      <c r="D7" t="s">
        <v>1</v>
      </c>
      <c r="E7" s="29"/>
      <c r="F7" s="1" t="s">
        <v>2</v>
      </c>
      <c r="G7" s="1">
        <v>1979</v>
      </c>
      <c r="H7" s="2">
        <v>1.042824074074074E-2</v>
      </c>
      <c r="I7" s="2">
        <v>1.0127314814814815E-2</v>
      </c>
      <c r="J7" s="3">
        <f>(HOUR(I7)*60+MINUTE(I7))/$B$1</f>
        <v>4.375</v>
      </c>
      <c r="K7" s="4">
        <f>$B$1*(15-MIN(J7,14))</f>
        <v>34</v>
      </c>
    </row>
    <row r="8" spans="1:11" x14ac:dyDescent="0.25">
      <c r="A8" s="1">
        <v>5</v>
      </c>
      <c r="B8" s="1">
        <v>29</v>
      </c>
      <c r="C8" t="s">
        <v>71</v>
      </c>
      <c r="D8" t="s">
        <v>131</v>
      </c>
      <c r="E8" s="29" t="s">
        <v>327</v>
      </c>
      <c r="F8" s="1" t="s">
        <v>2</v>
      </c>
      <c r="G8" s="1">
        <v>1993</v>
      </c>
      <c r="H8" s="2">
        <v>1.0567129629629629E-2</v>
      </c>
      <c r="I8" s="2">
        <v>1.0567129629629629E-2</v>
      </c>
      <c r="J8" s="3">
        <f>(HOUR(I8)*60+MINUTE(I8))/$B$1</f>
        <v>4.6875</v>
      </c>
      <c r="K8" s="4">
        <f>$B$1*(15-MIN(J8,14))</f>
        <v>33</v>
      </c>
    </row>
    <row r="9" spans="1:11" x14ac:dyDescent="0.25">
      <c r="A9" s="1">
        <v>6</v>
      </c>
      <c r="B9" s="1">
        <v>20</v>
      </c>
      <c r="C9" t="s">
        <v>76</v>
      </c>
      <c r="D9" t="s">
        <v>132</v>
      </c>
      <c r="E9" s="29" t="s">
        <v>308</v>
      </c>
      <c r="F9" s="1" t="s">
        <v>2</v>
      </c>
      <c r="G9" s="1">
        <v>2005</v>
      </c>
      <c r="H9" s="2">
        <v>1.0578703703703703E-2</v>
      </c>
      <c r="I9" s="2">
        <v>9.4097222222222238E-3</v>
      </c>
      <c r="J9" s="3">
        <f>(HOUR(I9)*60+MINUTE(I9))/$B$1</f>
        <v>4.0625</v>
      </c>
      <c r="K9" s="4">
        <f>$B$1*(15-MIN(J9,14))</f>
        <v>35</v>
      </c>
    </row>
    <row r="10" spans="1:11" x14ac:dyDescent="0.25">
      <c r="A10" s="1">
        <v>7</v>
      </c>
      <c r="B10" s="1">
        <v>230</v>
      </c>
      <c r="C10" t="s">
        <v>133</v>
      </c>
      <c r="D10" t="s">
        <v>129</v>
      </c>
      <c r="E10" s="29"/>
      <c r="F10" s="1" t="s">
        <v>2</v>
      </c>
      <c r="G10" s="1">
        <v>2006</v>
      </c>
      <c r="H10" s="2">
        <v>1.2800925925925926E-2</v>
      </c>
      <c r="I10" s="2">
        <v>1.1064814814814814E-2</v>
      </c>
      <c r="J10" s="3">
        <f>(HOUR(I10)*60+MINUTE(I10))/$B$1</f>
        <v>4.6875</v>
      </c>
      <c r="K10" s="4">
        <f>$B$1*(15-MIN(J10,14))</f>
        <v>33</v>
      </c>
    </row>
    <row r="11" spans="1:11" x14ac:dyDescent="0.25">
      <c r="A11" s="1">
        <v>8</v>
      </c>
      <c r="B11" s="1">
        <v>203</v>
      </c>
      <c r="C11" t="s">
        <v>47</v>
      </c>
      <c r="D11" t="s">
        <v>134</v>
      </c>
      <c r="E11" s="29"/>
      <c r="F11" s="1" t="s">
        <v>7</v>
      </c>
      <c r="G11" s="1">
        <v>2005</v>
      </c>
      <c r="H11" s="2">
        <v>1.2847222222222223E-2</v>
      </c>
      <c r="I11" s="2">
        <v>1.1747685185185186E-2</v>
      </c>
      <c r="J11" s="3">
        <f>(HOUR(I11)*60+MINUTE(I11))/$B$1</f>
        <v>5</v>
      </c>
      <c r="K11" s="4">
        <f>$B$1*(15-MIN(J11,14))</f>
        <v>32</v>
      </c>
    </row>
    <row r="12" spans="1:11" x14ac:dyDescent="0.25">
      <c r="A12" s="1">
        <v>9</v>
      </c>
      <c r="B12" s="1">
        <v>142</v>
      </c>
      <c r="C12" t="s">
        <v>135</v>
      </c>
      <c r="D12" t="s">
        <v>136</v>
      </c>
      <c r="E12" s="29"/>
      <c r="F12" s="1" t="s">
        <v>2</v>
      </c>
      <c r="G12" s="1">
        <v>1970</v>
      </c>
      <c r="H12" s="2">
        <v>1.3229166666666667E-2</v>
      </c>
      <c r="I12" s="2">
        <v>1.2025462962962962E-2</v>
      </c>
      <c r="J12" s="3">
        <f>(HOUR(I12)*60+MINUTE(I12))/$B$1</f>
        <v>5.3125</v>
      </c>
      <c r="K12" s="4">
        <f>$B$1*(15-MIN(J12,14))</f>
        <v>31</v>
      </c>
    </row>
    <row r="13" spans="1:11" x14ac:dyDescent="0.25">
      <c r="A13" s="1">
        <v>10</v>
      </c>
      <c r="B13" s="1">
        <v>144</v>
      </c>
      <c r="C13" t="s">
        <v>22</v>
      </c>
      <c r="D13" t="s">
        <v>136</v>
      </c>
      <c r="E13" s="29" t="s">
        <v>328</v>
      </c>
      <c r="F13" s="1" t="s">
        <v>2</v>
      </c>
      <c r="G13" s="1">
        <v>2009</v>
      </c>
      <c r="H13" s="2">
        <v>1.3252314814814814E-2</v>
      </c>
      <c r="I13" s="2">
        <v>1.3252314814814814E-2</v>
      </c>
      <c r="J13" s="3">
        <f>(HOUR(I13)*60+MINUTE(I13))/$B$1</f>
        <v>5.9375</v>
      </c>
      <c r="K13" s="4">
        <f>$B$1*(15-MIN(J13,14))</f>
        <v>29</v>
      </c>
    </row>
    <row r="14" spans="1:11" x14ac:dyDescent="0.25">
      <c r="A14" s="1">
        <v>11</v>
      </c>
      <c r="B14" s="1">
        <v>143</v>
      </c>
      <c r="C14" t="s">
        <v>137</v>
      </c>
      <c r="D14" t="s">
        <v>136</v>
      </c>
      <c r="E14" s="29"/>
      <c r="F14" s="1" t="s">
        <v>2</v>
      </c>
      <c r="G14" s="1">
        <v>2007</v>
      </c>
      <c r="H14" s="2">
        <v>1.3275462962962963E-2</v>
      </c>
      <c r="I14" s="2">
        <v>1.1087962962962964E-2</v>
      </c>
      <c r="J14" s="3">
        <f>(HOUR(I14)*60+MINUTE(I14))/$B$1</f>
        <v>4.6875</v>
      </c>
      <c r="K14" s="4">
        <f>$B$1*(15-MIN(J14,14))</f>
        <v>33</v>
      </c>
    </row>
    <row r="15" spans="1:11" x14ac:dyDescent="0.25">
      <c r="A15" s="1">
        <v>12</v>
      </c>
      <c r="B15" s="1">
        <v>159</v>
      </c>
      <c r="C15" t="s">
        <v>138</v>
      </c>
      <c r="D15" t="s">
        <v>139</v>
      </c>
      <c r="E15" s="29"/>
      <c r="F15" s="1" t="s">
        <v>2</v>
      </c>
      <c r="G15" s="1">
        <v>2008</v>
      </c>
      <c r="H15" s="2">
        <v>1.3391203703703704E-2</v>
      </c>
      <c r="I15" s="2">
        <v>1.074074074074074E-2</v>
      </c>
      <c r="J15" s="3">
        <f>(HOUR(I15)*60+MINUTE(I15))/$B$1</f>
        <v>4.6875</v>
      </c>
      <c r="K15" s="4">
        <f>$B$1*(15-MIN(J15,14))</f>
        <v>33</v>
      </c>
    </row>
    <row r="16" spans="1:11" x14ac:dyDescent="0.25">
      <c r="A16" s="1">
        <v>13</v>
      </c>
      <c r="B16" s="1">
        <v>219</v>
      </c>
      <c r="C16" t="s">
        <v>140</v>
      </c>
      <c r="D16" t="s">
        <v>141</v>
      </c>
      <c r="E16" s="29"/>
      <c r="F16" s="1" t="s">
        <v>2</v>
      </c>
      <c r="G16" s="1">
        <v>1967</v>
      </c>
      <c r="H16" s="2">
        <v>1.3530092592592594E-2</v>
      </c>
      <c r="I16" s="2">
        <v>1.2013888888888888E-2</v>
      </c>
      <c r="J16" s="3">
        <f>(HOUR(I16)*60+MINUTE(I16))/$B$1</f>
        <v>5.3125</v>
      </c>
      <c r="K16" s="4">
        <f>$B$1*(15-MIN(J16,14))</f>
        <v>31</v>
      </c>
    </row>
    <row r="17" spans="1:11" x14ac:dyDescent="0.25">
      <c r="A17" s="1">
        <v>14</v>
      </c>
      <c r="B17" s="1">
        <v>124</v>
      </c>
      <c r="C17" t="s">
        <v>142</v>
      </c>
      <c r="D17" t="s">
        <v>143</v>
      </c>
      <c r="E17" s="29"/>
      <c r="F17" s="1" t="s">
        <v>2</v>
      </c>
      <c r="G17" s="1">
        <v>2008</v>
      </c>
      <c r="H17" s="2">
        <v>1.3738425925925926E-2</v>
      </c>
      <c r="I17" s="2">
        <v>1.1018518518518518E-2</v>
      </c>
      <c r="J17" s="3">
        <f>(HOUR(I17)*60+MINUTE(I17))/$B$1</f>
        <v>4.6875</v>
      </c>
      <c r="K17" s="4">
        <f>$B$1*(15-MIN(J17,14))</f>
        <v>33</v>
      </c>
    </row>
    <row r="18" spans="1:11" x14ac:dyDescent="0.25">
      <c r="A18" s="1">
        <v>15</v>
      </c>
      <c r="B18" s="1">
        <v>171</v>
      </c>
      <c r="C18" t="s">
        <v>144</v>
      </c>
      <c r="D18" t="s">
        <v>143</v>
      </c>
      <c r="E18" s="29"/>
      <c r="F18" s="1" t="s">
        <v>2</v>
      </c>
      <c r="G18" s="1">
        <v>1971</v>
      </c>
      <c r="H18" s="2">
        <v>1.375E-2</v>
      </c>
      <c r="I18" s="2">
        <v>1.2592592592592593E-2</v>
      </c>
      <c r="J18" s="3">
        <f>(HOUR(I18)*60+MINUTE(I18))/$B$1</f>
        <v>5.625</v>
      </c>
      <c r="K18" s="4">
        <f>$B$1*(15-MIN(J18,14))</f>
        <v>30</v>
      </c>
    </row>
    <row r="19" spans="1:11" x14ac:dyDescent="0.25">
      <c r="A19" s="1">
        <v>16</v>
      </c>
      <c r="B19" s="1">
        <v>228</v>
      </c>
      <c r="C19" t="s">
        <v>144</v>
      </c>
      <c r="D19" t="s">
        <v>129</v>
      </c>
      <c r="E19" s="29"/>
      <c r="F19" s="1" t="s">
        <v>2</v>
      </c>
      <c r="G19" s="1">
        <v>1972</v>
      </c>
      <c r="H19" s="2">
        <v>1.3888888888888888E-2</v>
      </c>
      <c r="I19" s="2">
        <v>1.2824074074074073E-2</v>
      </c>
      <c r="J19" s="3">
        <f>(HOUR(I19)*60+MINUTE(I19))/$B$1</f>
        <v>5.625</v>
      </c>
      <c r="K19" s="4">
        <f>$B$1*(15-MIN(J19,14))</f>
        <v>30</v>
      </c>
    </row>
    <row r="20" spans="1:11" x14ac:dyDescent="0.25">
      <c r="A20" s="1">
        <v>17</v>
      </c>
      <c r="B20" s="1">
        <v>231</v>
      </c>
      <c r="C20" t="s">
        <v>145</v>
      </c>
      <c r="D20" t="s">
        <v>146</v>
      </c>
      <c r="E20" s="29"/>
      <c r="F20" s="1" t="s">
        <v>7</v>
      </c>
      <c r="G20" s="1">
        <v>1970</v>
      </c>
      <c r="H20" s="2">
        <v>1.3946759259259258E-2</v>
      </c>
      <c r="I20" s="2">
        <v>1.2442129629629629E-2</v>
      </c>
      <c r="J20" s="3">
        <f>(HOUR(I20)*60+MINUTE(I20))/$B$1</f>
        <v>5.3125</v>
      </c>
      <c r="K20" s="4">
        <f>$B$1*(15-MIN(J20,14))</f>
        <v>31</v>
      </c>
    </row>
    <row r="21" spans="1:11" x14ac:dyDescent="0.25">
      <c r="A21" s="1">
        <v>18</v>
      </c>
      <c r="B21" s="1">
        <v>237</v>
      </c>
      <c r="C21" t="s">
        <v>147</v>
      </c>
      <c r="D21" t="s">
        <v>148</v>
      </c>
      <c r="E21" s="29"/>
      <c r="F21" s="1" t="s">
        <v>7</v>
      </c>
      <c r="G21" s="1">
        <v>1972</v>
      </c>
      <c r="H21" s="2">
        <v>1.4004629629629631E-2</v>
      </c>
      <c r="I21" s="2">
        <v>1.2719907407407407E-2</v>
      </c>
      <c r="J21" s="3">
        <f>(HOUR(I21)*60+MINUTE(I21))/$B$1</f>
        <v>5.625</v>
      </c>
      <c r="K21" s="4">
        <f>$B$1*(15-MIN(J21,14))</f>
        <v>30</v>
      </c>
    </row>
    <row r="22" spans="1:11" x14ac:dyDescent="0.25">
      <c r="A22" s="1">
        <v>19</v>
      </c>
      <c r="B22" s="1">
        <v>19</v>
      </c>
      <c r="C22" t="s">
        <v>0</v>
      </c>
      <c r="D22" t="s">
        <v>132</v>
      </c>
      <c r="E22" s="29" t="s">
        <v>308</v>
      </c>
      <c r="F22" s="1" t="s">
        <v>2</v>
      </c>
      <c r="G22" s="1">
        <v>2009</v>
      </c>
      <c r="H22" s="2">
        <v>1.4317129629629631E-2</v>
      </c>
      <c r="I22" s="2">
        <v>1.4317129629629631E-2</v>
      </c>
      <c r="J22" s="3">
        <f>(HOUR(I22)*60+MINUTE(I22))/$B$1</f>
        <v>6.25</v>
      </c>
      <c r="K22" s="4">
        <f>$B$1*(15-MIN(J22,14))</f>
        <v>28</v>
      </c>
    </row>
    <row r="23" spans="1:11" x14ac:dyDescent="0.25">
      <c r="A23" s="1">
        <v>20</v>
      </c>
      <c r="B23" s="1">
        <v>43</v>
      </c>
      <c r="C23" t="s">
        <v>149</v>
      </c>
      <c r="D23" t="s">
        <v>150</v>
      </c>
      <c r="E23" s="29" t="s">
        <v>329</v>
      </c>
      <c r="F23" s="1" t="s">
        <v>7</v>
      </c>
      <c r="G23" s="1">
        <v>2008</v>
      </c>
      <c r="H23" s="2">
        <v>1.4317129629629631E-2</v>
      </c>
      <c r="I23" s="2">
        <v>1.1736111111111109E-2</v>
      </c>
      <c r="J23" s="3">
        <f>(HOUR(I23)*60+MINUTE(I23))/$B$1</f>
        <v>5</v>
      </c>
      <c r="K23" s="4">
        <f>$B$1*(15-MIN(J23,14))</f>
        <v>32</v>
      </c>
    </row>
    <row r="24" spans="1:11" x14ac:dyDescent="0.25">
      <c r="A24" s="1">
        <v>21</v>
      </c>
      <c r="B24" s="1">
        <v>83</v>
      </c>
      <c r="C24" t="s">
        <v>151</v>
      </c>
      <c r="D24" t="s">
        <v>132</v>
      </c>
      <c r="E24" s="29"/>
      <c r="F24" s="1" t="s">
        <v>2</v>
      </c>
      <c r="G24" s="1">
        <v>1975</v>
      </c>
      <c r="H24" s="2">
        <v>1.4317129629629631E-2</v>
      </c>
      <c r="I24" s="2">
        <v>1.3506944444444445E-2</v>
      </c>
      <c r="J24" s="3">
        <f>(HOUR(I24)*60+MINUTE(I24))/$B$1</f>
        <v>5.9375</v>
      </c>
      <c r="K24" s="4">
        <f>$B$1*(15-MIN(J24,14))</f>
        <v>29</v>
      </c>
    </row>
    <row r="25" spans="1:11" x14ac:dyDescent="0.25">
      <c r="A25" s="1">
        <v>22</v>
      </c>
      <c r="B25" s="1">
        <v>208</v>
      </c>
      <c r="C25" t="s">
        <v>0</v>
      </c>
      <c r="D25" t="s">
        <v>152</v>
      </c>
      <c r="E25" s="29"/>
      <c r="F25" s="1" t="s">
        <v>2</v>
      </c>
      <c r="G25" s="1">
        <v>2004</v>
      </c>
      <c r="H25" s="2">
        <v>1.4317129629629631E-2</v>
      </c>
      <c r="I25" s="2">
        <v>1.3055555555555556E-2</v>
      </c>
      <c r="J25" s="3">
        <f>(HOUR(I25)*60+MINUTE(I25))/$B$1</f>
        <v>5.625</v>
      </c>
      <c r="K25" s="4">
        <f>$B$1*(15-MIN(J25,14))</f>
        <v>30</v>
      </c>
    </row>
    <row r="26" spans="1:11" x14ac:dyDescent="0.25">
      <c r="A26" s="1">
        <v>23</v>
      </c>
      <c r="B26" s="1">
        <v>28</v>
      </c>
      <c r="C26" t="s">
        <v>153</v>
      </c>
      <c r="D26" t="s">
        <v>154</v>
      </c>
      <c r="E26" s="29" t="s">
        <v>327</v>
      </c>
      <c r="F26" s="1" t="s">
        <v>7</v>
      </c>
      <c r="G26" s="1">
        <v>1999</v>
      </c>
      <c r="H26" s="2">
        <v>1.4328703703703703E-2</v>
      </c>
      <c r="I26" s="2">
        <v>1.4201388888888888E-2</v>
      </c>
      <c r="J26" s="3">
        <f>(HOUR(I26)*60+MINUTE(I26))/$B$1</f>
        <v>6.25</v>
      </c>
      <c r="K26" s="4">
        <f>$B$1*(15-MIN(J26,14))</f>
        <v>28</v>
      </c>
    </row>
    <row r="27" spans="1:11" x14ac:dyDescent="0.25">
      <c r="A27" s="1">
        <v>24</v>
      </c>
      <c r="B27" s="1">
        <v>18</v>
      </c>
      <c r="C27" t="s">
        <v>155</v>
      </c>
      <c r="D27" t="s">
        <v>156</v>
      </c>
      <c r="E27" s="29"/>
      <c r="F27" s="1" t="s">
        <v>7</v>
      </c>
      <c r="G27" s="1">
        <v>1978</v>
      </c>
      <c r="H27" s="2">
        <v>1.4351851851851852E-2</v>
      </c>
      <c r="I27" s="2">
        <v>1.3703703703703704E-2</v>
      </c>
      <c r="J27" s="3">
        <f>(HOUR(I27)*60+MINUTE(I27))/$B$1</f>
        <v>5.9375</v>
      </c>
      <c r="K27" s="4">
        <f>$B$1*(15-MIN(J27,14))</f>
        <v>29</v>
      </c>
    </row>
    <row r="28" spans="1:11" x14ac:dyDescent="0.25">
      <c r="A28" s="1">
        <v>25</v>
      </c>
      <c r="B28" s="1">
        <v>182</v>
      </c>
      <c r="C28" t="s">
        <v>157</v>
      </c>
      <c r="D28" t="s">
        <v>158</v>
      </c>
      <c r="E28" s="29"/>
      <c r="F28" s="1" t="s">
        <v>7</v>
      </c>
      <c r="G28" s="1">
        <v>1976</v>
      </c>
      <c r="H28" s="2">
        <v>1.4351851851851852E-2</v>
      </c>
      <c r="I28" s="2">
        <v>1.3483796296296298E-2</v>
      </c>
      <c r="J28" s="3">
        <f>(HOUR(I28)*60+MINUTE(I28))/$B$1</f>
        <v>5.9375</v>
      </c>
      <c r="K28" s="4">
        <f>$B$1*(15-MIN(J28,14))</f>
        <v>29</v>
      </c>
    </row>
    <row r="29" spans="1:11" x14ac:dyDescent="0.25">
      <c r="A29" s="1">
        <v>26</v>
      </c>
      <c r="B29" s="1">
        <v>184</v>
      </c>
      <c r="C29" t="s">
        <v>159</v>
      </c>
      <c r="D29" t="s">
        <v>160</v>
      </c>
      <c r="E29" s="29"/>
      <c r="F29" s="1" t="s">
        <v>2</v>
      </c>
      <c r="G29" s="1">
        <v>2005</v>
      </c>
      <c r="H29" s="2">
        <v>1.4872685185185185E-2</v>
      </c>
      <c r="I29" s="2">
        <v>1.3229166666666667E-2</v>
      </c>
      <c r="J29" s="3">
        <f>(HOUR(I29)*60+MINUTE(I29))/$B$1</f>
        <v>5.9375</v>
      </c>
      <c r="K29" s="4">
        <f>$B$1*(15-MIN(J29,14))</f>
        <v>29</v>
      </c>
    </row>
    <row r="30" spans="1:11" x14ac:dyDescent="0.25">
      <c r="A30" s="1">
        <v>27</v>
      </c>
      <c r="B30" s="1">
        <v>82</v>
      </c>
      <c r="C30" t="s">
        <v>161</v>
      </c>
      <c r="D30" t="s">
        <v>162</v>
      </c>
      <c r="E30" s="29"/>
      <c r="F30" s="1" t="s">
        <v>7</v>
      </c>
      <c r="G30" s="1">
        <v>1975</v>
      </c>
      <c r="H30" s="2">
        <v>1.4930555555555556E-2</v>
      </c>
      <c r="I30" s="2">
        <v>1.3912037037037037E-2</v>
      </c>
      <c r="J30" s="3">
        <f>(HOUR(I30)*60+MINUTE(I30))/$B$1</f>
        <v>6.25</v>
      </c>
      <c r="K30" s="4">
        <f>$B$1*(15-MIN(J30,14))</f>
        <v>28</v>
      </c>
    </row>
    <row r="31" spans="1:11" x14ac:dyDescent="0.25">
      <c r="A31" s="1">
        <v>28</v>
      </c>
      <c r="B31" s="1">
        <v>112</v>
      </c>
      <c r="C31" t="s">
        <v>163</v>
      </c>
      <c r="D31" t="s">
        <v>164</v>
      </c>
      <c r="E31" s="29" t="s">
        <v>262</v>
      </c>
      <c r="F31" s="1" t="s">
        <v>7</v>
      </c>
      <c r="G31" s="1">
        <v>2010</v>
      </c>
      <c r="H31" s="2">
        <v>1.5740740740740743E-2</v>
      </c>
      <c r="I31" s="2">
        <v>1.5740740740740743E-2</v>
      </c>
      <c r="J31" s="3">
        <f>(HOUR(I31)*60+MINUTE(I31))/$B$1</f>
        <v>6.875</v>
      </c>
      <c r="K31" s="4">
        <f>$B$1*(15-MIN(J31,14))</f>
        <v>26</v>
      </c>
    </row>
    <row r="32" spans="1:11" x14ac:dyDescent="0.25">
      <c r="A32" s="1">
        <v>29</v>
      </c>
      <c r="B32" s="1">
        <v>210</v>
      </c>
      <c r="C32" t="s">
        <v>165</v>
      </c>
      <c r="D32" t="s">
        <v>37</v>
      </c>
      <c r="E32" s="29"/>
      <c r="F32" s="1" t="s">
        <v>2</v>
      </c>
      <c r="G32" s="1">
        <v>2010</v>
      </c>
      <c r="H32" s="2">
        <v>1.5752314814814813E-2</v>
      </c>
      <c r="I32" s="2">
        <v>1.5752314814814813E-2</v>
      </c>
      <c r="J32" s="3">
        <f>(HOUR(I32)*60+MINUTE(I32))/$B$1</f>
        <v>6.875</v>
      </c>
      <c r="K32" s="4">
        <f>$B$1*(15-MIN(J32,14))</f>
        <v>26</v>
      </c>
    </row>
    <row r="33" spans="1:11" x14ac:dyDescent="0.25">
      <c r="A33" s="1">
        <v>30</v>
      </c>
      <c r="B33" s="1">
        <v>113</v>
      </c>
      <c r="C33" t="s">
        <v>137</v>
      </c>
      <c r="D33" t="s">
        <v>166</v>
      </c>
      <c r="E33" s="29" t="s">
        <v>262</v>
      </c>
      <c r="F33" s="1" t="s">
        <v>2</v>
      </c>
      <c r="G33" s="1">
        <v>2010</v>
      </c>
      <c r="H33" s="2">
        <v>1.5763888888888886E-2</v>
      </c>
      <c r="I33" s="2">
        <v>1.5763888888888886E-2</v>
      </c>
      <c r="J33" s="3">
        <f>(HOUR(I33)*60+MINUTE(I33))/$B$1</f>
        <v>6.875</v>
      </c>
      <c r="K33" s="4">
        <f>$B$1*(15-MIN(J33,14))</f>
        <v>26</v>
      </c>
    </row>
    <row r="34" spans="1:11" x14ac:dyDescent="0.25">
      <c r="A34" s="1">
        <v>31</v>
      </c>
      <c r="B34" s="1">
        <v>177</v>
      </c>
      <c r="C34" t="s">
        <v>95</v>
      </c>
      <c r="D34" t="s">
        <v>167</v>
      </c>
      <c r="E34" s="29"/>
      <c r="F34" s="1" t="s">
        <v>7</v>
      </c>
      <c r="G34" s="1">
        <v>2006</v>
      </c>
      <c r="H34" s="2">
        <v>1.6377314814814813E-2</v>
      </c>
      <c r="I34" s="2">
        <v>1.4548611111111111E-2</v>
      </c>
      <c r="J34" s="3">
        <f>(HOUR(I34)*60+MINUTE(I34))/$B$1</f>
        <v>6.25</v>
      </c>
      <c r="K34" s="4">
        <f>$B$1*(15-MIN(J34,14))</f>
        <v>28</v>
      </c>
    </row>
    <row r="35" spans="1:11" x14ac:dyDescent="0.25">
      <c r="A35" s="1">
        <v>32</v>
      </c>
      <c r="B35" s="1">
        <v>195</v>
      </c>
      <c r="C35" t="s">
        <v>107</v>
      </c>
      <c r="D35" t="s">
        <v>90</v>
      </c>
      <c r="E35" s="29"/>
      <c r="F35" s="1" t="s">
        <v>7</v>
      </c>
      <c r="G35" s="1">
        <v>2009</v>
      </c>
      <c r="H35" s="2">
        <v>1.6377314814814813E-2</v>
      </c>
      <c r="I35" s="2">
        <v>1.6377314814814813E-2</v>
      </c>
      <c r="J35" s="3">
        <f>(HOUR(I35)*60+MINUTE(I35))/$B$1</f>
        <v>7.1875</v>
      </c>
      <c r="K35" s="4">
        <f>$B$1*(15-MIN(J35,14))</f>
        <v>25</v>
      </c>
    </row>
    <row r="36" spans="1:11" x14ac:dyDescent="0.25">
      <c r="A36" s="1">
        <v>33</v>
      </c>
      <c r="B36" s="1">
        <v>111</v>
      </c>
      <c r="C36" t="s">
        <v>168</v>
      </c>
      <c r="D36" t="s">
        <v>164</v>
      </c>
      <c r="E36" s="29" t="s">
        <v>262</v>
      </c>
      <c r="F36" s="1" t="s">
        <v>7</v>
      </c>
      <c r="G36" s="1">
        <v>1980</v>
      </c>
      <c r="H36" s="2">
        <v>1.6481481481481482E-2</v>
      </c>
      <c r="I36" s="2">
        <v>1.5995370370370372E-2</v>
      </c>
      <c r="J36" s="3">
        <f>(HOUR(I36)*60+MINUTE(I36))/$B$1</f>
        <v>7.1875</v>
      </c>
      <c r="K36" s="4">
        <f>$B$1*(15-MIN(J36,14))</f>
        <v>25</v>
      </c>
    </row>
    <row r="37" spans="1:11" x14ac:dyDescent="0.25">
      <c r="A37" s="1">
        <v>34</v>
      </c>
      <c r="B37" s="1">
        <v>185</v>
      </c>
      <c r="C37" t="s">
        <v>169</v>
      </c>
      <c r="D37" t="s">
        <v>158</v>
      </c>
      <c r="E37" s="29"/>
      <c r="F37" s="1" t="s">
        <v>7</v>
      </c>
      <c r="G37" s="1">
        <v>2008</v>
      </c>
      <c r="H37" s="2">
        <v>1.6550925925925924E-2</v>
      </c>
      <c r="I37" s="2">
        <v>1.3564814814814816E-2</v>
      </c>
      <c r="J37" s="3">
        <f>(HOUR(I37)*60+MINUTE(I37))/$B$1</f>
        <v>5.9375</v>
      </c>
      <c r="K37" s="4">
        <f>$B$1*(15-MIN(J37,14))</f>
        <v>29</v>
      </c>
    </row>
    <row r="38" spans="1:11" x14ac:dyDescent="0.25">
      <c r="A38" s="1">
        <v>35</v>
      </c>
      <c r="B38" s="1">
        <v>42</v>
      </c>
      <c r="C38" t="s">
        <v>173</v>
      </c>
      <c r="D38" t="s">
        <v>150</v>
      </c>
      <c r="E38" s="29"/>
      <c r="F38" s="1" t="s">
        <v>7</v>
      </c>
      <c r="G38" s="1">
        <v>2009</v>
      </c>
      <c r="H38" s="2">
        <v>1.6550925925925924E-2</v>
      </c>
      <c r="I38" s="2">
        <v>1.6550925925925924E-2</v>
      </c>
      <c r="J38" s="3">
        <f>(HOUR(I38)*60+MINUTE(I38))/$B$1</f>
        <v>7.1875</v>
      </c>
      <c r="K38" s="4">
        <f>$B$1*(15-MIN(J38,14))</f>
        <v>25</v>
      </c>
    </row>
    <row r="39" spans="1:11" x14ac:dyDescent="0.25">
      <c r="A39" s="1">
        <v>36</v>
      </c>
      <c r="B39" s="1">
        <v>117</v>
      </c>
      <c r="C39" t="s">
        <v>170</v>
      </c>
      <c r="D39" t="s">
        <v>171</v>
      </c>
      <c r="E39" s="29"/>
      <c r="F39" s="1" t="s">
        <v>2</v>
      </c>
      <c r="G39" s="1">
        <v>2008</v>
      </c>
      <c r="H39" s="2">
        <v>1.6759259259259258E-2</v>
      </c>
      <c r="I39" s="2">
        <v>1.34375E-2</v>
      </c>
      <c r="J39" s="3">
        <f>(HOUR(I39)*60+MINUTE(I39))/$B$1</f>
        <v>5.9375</v>
      </c>
      <c r="K39" s="4">
        <f>$B$1*(15-MIN(J39,14))</f>
        <v>29</v>
      </c>
    </row>
    <row r="40" spans="1:11" x14ac:dyDescent="0.25">
      <c r="A40" s="1">
        <v>37</v>
      </c>
      <c r="B40" s="1">
        <v>114</v>
      </c>
      <c r="C40" t="s">
        <v>22</v>
      </c>
      <c r="D40" t="s">
        <v>171</v>
      </c>
      <c r="F40" s="1" t="s">
        <v>2</v>
      </c>
      <c r="G40" s="1">
        <v>1977</v>
      </c>
      <c r="H40" s="2">
        <v>1.6793981481481483E-2</v>
      </c>
      <c r="I40" s="2">
        <v>1.6076388888888887E-2</v>
      </c>
      <c r="J40" s="3">
        <f>(HOUR(I40)*60+MINUTE(I40))/$B$1</f>
        <v>7.1875</v>
      </c>
      <c r="K40" s="4">
        <f>$B$1*(15-MIN(J40,14))</f>
        <v>25</v>
      </c>
    </row>
    <row r="41" spans="1:11" x14ac:dyDescent="0.25">
      <c r="A41" s="1">
        <v>38</v>
      </c>
      <c r="B41" s="1">
        <v>202</v>
      </c>
      <c r="C41" t="s">
        <v>257</v>
      </c>
      <c r="D41" t="s">
        <v>134</v>
      </c>
      <c r="E41" s="29" t="s">
        <v>329</v>
      </c>
      <c r="F41" s="1" t="s">
        <v>7</v>
      </c>
      <c r="G41" s="1">
        <v>2010</v>
      </c>
      <c r="H41" s="2">
        <v>1.6805555555555556E-2</v>
      </c>
      <c r="I41" s="2">
        <v>1.6805555555555556E-2</v>
      </c>
      <c r="J41" s="3">
        <f>(HOUR(I41)*60+MINUTE(I41))/$B$1</f>
        <v>7.5</v>
      </c>
      <c r="K41" s="4">
        <f>$B$1*(15-MIN(J41,14))</f>
        <v>24</v>
      </c>
    </row>
    <row r="42" spans="1:11" x14ac:dyDescent="0.25">
      <c r="A42" s="1">
        <v>39</v>
      </c>
      <c r="B42" s="1">
        <v>41</v>
      </c>
      <c r="C42" t="s">
        <v>42</v>
      </c>
      <c r="D42" t="s">
        <v>172</v>
      </c>
      <c r="E42" s="29" t="s">
        <v>329</v>
      </c>
      <c r="F42" s="1" t="s">
        <v>2</v>
      </c>
      <c r="G42" s="1">
        <v>1977</v>
      </c>
      <c r="H42" s="2">
        <v>1.6840277777777777E-2</v>
      </c>
      <c r="I42" s="2">
        <v>1.6122685185185184E-2</v>
      </c>
      <c r="J42" s="3">
        <f>(HOUR(I42)*60+MINUTE(I42))/$B$1</f>
        <v>7.1875</v>
      </c>
      <c r="K42" s="4">
        <f>$B$1*(15-MIN(J42,14))</f>
        <v>25</v>
      </c>
    </row>
    <row r="43" spans="1:11" x14ac:dyDescent="0.25">
      <c r="A43" s="1">
        <v>40</v>
      </c>
      <c r="B43" s="1">
        <v>173</v>
      </c>
      <c r="C43" t="s">
        <v>45</v>
      </c>
      <c r="D43" t="s">
        <v>167</v>
      </c>
      <c r="E43" s="29"/>
      <c r="F43" s="1" t="s">
        <v>7</v>
      </c>
      <c r="G43" s="1">
        <v>2007</v>
      </c>
      <c r="H43" s="2">
        <v>1.7314814814814814E-2</v>
      </c>
      <c r="I43" s="2">
        <v>1.4837962962962963E-2</v>
      </c>
      <c r="J43" s="3">
        <f>(HOUR(I43)*60+MINUTE(I43))/$B$1</f>
        <v>6.5625</v>
      </c>
      <c r="K43" s="4">
        <f>$B$1*(15-MIN(J43,14))</f>
        <v>27</v>
      </c>
    </row>
    <row r="44" spans="1:11" x14ac:dyDescent="0.25">
      <c r="A44" s="1">
        <v>41</v>
      </c>
      <c r="B44" s="1">
        <v>116</v>
      </c>
      <c r="C44" t="s">
        <v>174</v>
      </c>
      <c r="D44" t="s">
        <v>171</v>
      </c>
      <c r="E44" s="29"/>
      <c r="F44" s="1" t="s">
        <v>2</v>
      </c>
      <c r="G44" s="1">
        <v>2006</v>
      </c>
      <c r="H44" s="2">
        <v>1.7708333333333333E-2</v>
      </c>
      <c r="I44" s="2">
        <v>1.5300925925925926E-2</v>
      </c>
      <c r="J44" s="3">
        <f>(HOUR(I44)*60+MINUTE(I44))/$B$1</f>
        <v>6.875</v>
      </c>
      <c r="K44" s="4">
        <f>$B$1*(15-MIN(J44,14))</f>
        <v>26</v>
      </c>
    </row>
    <row r="45" spans="1:11" x14ac:dyDescent="0.25">
      <c r="A45" s="1">
        <v>42</v>
      </c>
      <c r="B45" s="1">
        <v>236</v>
      </c>
      <c r="C45" t="s">
        <v>175</v>
      </c>
      <c r="D45" t="s">
        <v>176</v>
      </c>
      <c r="E45" s="29"/>
      <c r="F45" s="1" t="s">
        <v>2</v>
      </c>
      <c r="G45" s="1">
        <v>2011</v>
      </c>
      <c r="H45" s="2">
        <v>1.8113425925925925E-2</v>
      </c>
      <c r="I45" s="2">
        <v>1.8113425925925925E-2</v>
      </c>
      <c r="J45" s="3">
        <f>(HOUR(I45)*60+MINUTE(I45))/$B$1</f>
        <v>8.125</v>
      </c>
      <c r="K45" s="4">
        <f>$B$1*(15-MIN(J45,14))</f>
        <v>22</v>
      </c>
    </row>
    <row r="46" spans="1:11" x14ac:dyDescent="0.25">
      <c r="A46" s="1">
        <v>43</v>
      </c>
      <c r="B46" s="1">
        <v>234</v>
      </c>
      <c r="C46" t="s">
        <v>177</v>
      </c>
      <c r="D46" t="s">
        <v>178</v>
      </c>
      <c r="E46" s="29"/>
      <c r="F46" s="1" t="s">
        <v>7</v>
      </c>
      <c r="G46" s="1">
        <v>2008</v>
      </c>
      <c r="H46" s="2">
        <v>1.8136574074074072E-2</v>
      </c>
      <c r="I46" s="2">
        <v>1.4872685185185185E-2</v>
      </c>
      <c r="J46" s="3">
        <f>(HOUR(I46)*60+MINUTE(I46))/$B$1</f>
        <v>6.5625</v>
      </c>
      <c r="K46" s="4">
        <f>$B$1*(15-MIN(J46,14))</f>
        <v>27</v>
      </c>
    </row>
    <row r="47" spans="1:11" x14ac:dyDescent="0.25">
      <c r="A47" s="1">
        <v>44</v>
      </c>
      <c r="B47" s="1">
        <v>107</v>
      </c>
      <c r="C47" t="s">
        <v>91</v>
      </c>
      <c r="D47" t="s">
        <v>179</v>
      </c>
      <c r="E47" s="29"/>
      <c r="F47" s="1" t="s">
        <v>7</v>
      </c>
      <c r="G47" s="1">
        <v>1982</v>
      </c>
      <c r="H47" s="2">
        <v>1.8564814814814815E-2</v>
      </c>
      <c r="I47" s="2">
        <v>1.8310185185185186E-2</v>
      </c>
      <c r="J47" s="3">
        <f>(HOUR(I47)*60+MINUTE(I47))/$B$1</f>
        <v>8.125</v>
      </c>
      <c r="K47" s="4">
        <f>$B$1*(15-MIN(J47,14))</f>
        <v>22</v>
      </c>
    </row>
    <row r="48" spans="1:11" x14ac:dyDescent="0.25">
      <c r="A48" s="1">
        <v>45</v>
      </c>
      <c r="B48" s="1">
        <v>136</v>
      </c>
      <c r="C48" t="s">
        <v>180</v>
      </c>
      <c r="D48" t="s">
        <v>181</v>
      </c>
      <c r="E48" s="29"/>
      <c r="F48" s="1" t="s">
        <v>2</v>
      </c>
      <c r="G48" s="1">
        <v>2010</v>
      </c>
      <c r="H48" s="2">
        <v>1.8703703703703705E-2</v>
      </c>
      <c r="I48" s="2">
        <v>1.8703703703703705E-2</v>
      </c>
      <c r="J48" s="3">
        <f>(HOUR(I48)*60+MINUTE(I48))/$B$1</f>
        <v>8.125</v>
      </c>
      <c r="K48" s="4">
        <f>$B$1*(15-MIN(J48,14))</f>
        <v>22</v>
      </c>
    </row>
    <row r="49" spans="1:11" x14ac:dyDescent="0.25">
      <c r="A49" s="1">
        <v>46</v>
      </c>
      <c r="B49" s="1">
        <v>138</v>
      </c>
      <c r="C49" t="s">
        <v>68</v>
      </c>
      <c r="D49" t="s">
        <v>181</v>
      </c>
      <c r="E49" s="29"/>
      <c r="F49" s="1" t="s">
        <v>2</v>
      </c>
      <c r="G49" s="1">
        <v>1974</v>
      </c>
      <c r="H49" s="2">
        <v>1.8703703703703705E-2</v>
      </c>
      <c r="I49" s="2">
        <v>1.7523148148148149E-2</v>
      </c>
      <c r="J49" s="3">
        <f>(HOUR(I49)*60+MINUTE(I49))/$B$1</f>
        <v>7.8125</v>
      </c>
      <c r="K49" s="4">
        <f>$B$1*(15-MIN(J49,14))</f>
        <v>23</v>
      </c>
    </row>
    <row r="50" spans="1:11" x14ac:dyDescent="0.25">
      <c r="A50" s="1">
        <v>47</v>
      </c>
      <c r="B50" s="1">
        <v>103</v>
      </c>
      <c r="C50" t="s">
        <v>182</v>
      </c>
      <c r="D50" t="s">
        <v>183</v>
      </c>
      <c r="E50" s="29"/>
      <c r="F50" s="1" t="s">
        <v>7</v>
      </c>
      <c r="G50" s="1">
        <v>1979</v>
      </c>
      <c r="H50" s="2">
        <v>1.8935185185185183E-2</v>
      </c>
      <c r="I50" s="2">
        <v>1.8229166666666668E-2</v>
      </c>
      <c r="J50" s="3">
        <f>(HOUR(I50)*60+MINUTE(I50))/$B$1</f>
        <v>8.125</v>
      </c>
      <c r="K50" s="4">
        <f>$B$1*(15-MIN(J50,14))</f>
        <v>22</v>
      </c>
    </row>
    <row r="51" spans="1:11" x14ac:dyDescent="0.25">
      <c r="A51" s="1">
        <v>48</v>
      </c>
      <c r="B51" s="1">
        <v>101</v>
      </c>
      <c r="C51" t="s">
        <v>184</v>
      </c>
      <c r="D51" t="s">
        <v>185</v>
      </c>
      <c r="E51" s="29"/>
      <c r="F51" s="1" t="s">
        <v>7</v>
      </c>
      <c r="G51" s="1">
        <v>2009</v>
      </c>
      <c r="H51" s="2">
        <v>1.9039351851851852E-2</v>
      </c>
      <c r="I51" s="2">
        <v>1.9039351851851852E-2</v>
      </c>
      <c r="J51" s="3">
        <f>(HOUR(I51)*60+MINUTE(I51))/$B$1</f>
        <v>8.4375</v>
      </c>
      <c r="K51" s="4">
        <f>$B$1*(15-MIN(J51,14))</f>
        <v>21</v>
      </c>
    </row>
    <row r="52" spans="1:11" x14ac:dyDescent="0.25">
      <c r="A52" s="1">
        <v>49</v>
      </c>
      <c r="B52" s="1">
        <v>66</v>
      </c>
      <c r="C52" t="s">
        <v>124</v>
      </c>
      <c r="D52" t="s">
        <v>185</v>
      </c>
      <c r="E52" s="29"/>
      <c r="F52" s="1" t="s">
        <v>7</v>
      </c>
      <c r="G52" s="1">
        <v>1977</v>
      </c>
      <c r="H52" s="2">
        <v>1.9143518518518518E-2</v>
      </c>
      <c r="I52" s="2">
        <v>1.8136574074074072E-2</v>
      </c>
      <c r="J52" s="3">
        <f>(HOUR(I52)*60+MINUTE(I52))/$B$1</f>
        <v>8.125</v>
      </c>
      <c r="K52" s="4">
        <f>$B$1*(15-MIN(J52,14))</f>
        <v>22</v>
      </c>
    </row>
    <row r="53" spans="1:11" x14ac:dyDescent="0.25">
      <c r="A53" s="1">
        <v>50</v>
      </c>
      <c r="B53" s="1">
        <v>49</v>
      </c>
      <c r="C53" t="s">
        <v>186</v>
      </c>
      <c r="D53" t="s">
        <v>187</v>
      </c>
      <c r="E53" s="29"/>
      <c r="F53" s="1" t="s">
        <v>7</v>
      </c>
      <c r="G53" s="1">
        <v>1981</v>
      </c>
      <c r="H53" s="2">
        <v>1.9155092592592592E-2</v>
      </c>
      <c r="I53" s="2">
        <v>1.8738425925925926E-2</v>
      </c>
      <c r="J53" s="3">
        <f>(HOUR(I53)*60+MINUTE(I53))/$B$1</f>
        <v>8.125</v>
      </c>
      <c r="K53" s="4">
        <f>$B$1*(15-MIN(J53,14))</f>
        <v>22</v>
      </c>
    </row>
    <row r="54" spans="1:11" x14ac:dyDescent="0.25">
      <c r="A54" s="1">
        <v>51</v>
      </c>
      <c r="B54" s="1">
        <v>14</v>
      </c>
      <c r="C54" t="s">
        <v>117</v>
      </c>
      <c r="D54" t="s">
        <v>188</v>
      </c>
      <c r="E54" s="29" t="s">
        <v>309</v>
      </c>
      <c r="F54" s="1" t="s">
        <v>7</v>
      </c>
      <c r="G54" s="1">
        <v>1985</v>
      </c>
      <c r="H54" s="2">
        <v>1.9710648148148147E-2</v>
      </c>
      <c r="I54" s="2">
        <v>1.9710648148148147E-2</v>
      </c>
      <c r="J54" s="3">
        <f>(HOUR(I54)*60+MINUTE(I54))/$B$1</f>
        <v>8.75</v>
      </c>
      <c r="K54" s="4">
        <f>$B$1*(15-MIN(J54,14))</f>
        <v>20</v>
      </c>
    </row>
    <row r="55" spans="1:11" x14ac:dyDescent="0.25">
      <c r="A55" s="1">
        <v>52</v>
      </c>
      <c r="B55" s="1">
        <v>44</v>
      </c>
      <c r="C55" t="s">
        <v>91</v>
      </c>
      <c r="D55" t="s">
        <v>189</v>
      </c>
      <c r="E55" s="29"/>
      <c r="F55" s="1" t="s">
        <v>7</v>
      </c>
      <c r="G55" s="1">
        <v>1975</v>
      </c>
      <c r="H55" s="2">
        <v>1.9745370370370371E-2</v>
      </c>
      <c r="I55" s="2">
        <v>1.8402777777777778E-2</v>
      </c>
      <c r="J55" s="3">
        <f>(HOUR(I55)*60+MINUTE(I55))/$B$1</f>
        <v>8.125</v>
      </c>
      <c r="K55" s="4">
        <f>$B$1*(15-MIN(J55,14))</f>
        <v>22</v>
      </c>
    </row>
    <row r="56" spans="1:11" x14ac:dyDescent="0.25">
      <c r="A56" s="1">
        <v>53</v>
      </c>
      <c r="B56" s="1">
        <v>45</v>
      </c>
      <c r="C56" t="s">
        <v>28</v>
      </c>
      <c r="D56" t="s">
        <v>189</v>
      </c>
      <c r="E56" s="29"/>
      <c r="F56" s="1" t="s">
        <v>7</v>
      </c>
      <c r="G56" s="1">
        <v>2005</v>
      </c>
      <c r="H56" s="2">
        <v>1.9756944444444445E-2</v>
      </c>
      <c r="I56" s="2">
        <v>1.8055555555555557E-2</v>
      </c>
      <c r="J56" s="3">
        <f>(HOUR(I56)*60+MINUTE(I56))/$B$1</f>
        <v>8.125</v>
      </c>
      <c r="K56" s="4">
        <f>$B$1*(15-MIN(J56,14))</f>
        <v>22</v>
      </c>
    </row>
    <row r="57" spans="1:11" x14ac:dyDescent="0.25">
      <c r="A57" s="1">
        <v>54</v>
      </c>
      <c r="B57" s="1">
        <v>64</v>
      </c>
      <c r="C57" t="s">
        <v>190</v>
      </c>
      <c r="D57" t="s">
        <v>191</v>
      </c>
      <c r="E57" s="29"/>
      <c r="F57" s="1" t="s">
        <v>7</v>
      </c>
      <c r="G57" s="1">
        <v>2011</v>
      </c>
      <c r="H57" s="2">
        <v>2.0162037037037037E-2</v>
      </c>
      <c r="I57" s="2">
        <v>2.0162037037037037E-2</v>
      </c>
      <c r="J57" s="3">
        <f>(HOUR(I57)*60+MINUTE(I57))/$B$1</f>
        <v>9.0625</v>
      </c>
      <c r="K57" s="4">
        <f>$B$1*(15-MIN(J57,14))</f>
        <v>19</v>
      </c>
    </row>
    <row r="58" spans="1:11" x14ac:dyDescent="0.25">
      <c r="A58" s="1">
        <v>55</v>
      </c>
      <c r="B58" s="1">
        <v>211</v>
      </c>
      <c r="C58" t="s">
        <v>161</v>
      </c>
      <c r="D58" t="s">
        <v>192</v>
      </c>
      <c r="E58" s="29"/>
      <c r="F58" s="1" t="s">
        <v>7</v>
      </c>
      <c r="G58" s="1">
        <v>1981</v>
      </c>
      <c r="H58" s="2">
        <v>2.0405092592592593E-2</v>
      </c>
      <c r="I58" s="2">
        <v>1.996527777777778E-2</v>
      </c>
      <c r="J58" s="3">
        <f>(HOUR(I58)*60+MINUTE(I58))/$B$1</f>
        <v>8.75</v>
      </c>
      <c r="K58" s="4">
        <f>$B$1*(15-MIN(J58,14))</f>
        <v>20</v>
      </c>
    </row>
    <row r="59" spans="1:11" x14ac:dyDescent="0.25">
      <c r="A59" s="1">
        <v>56</v>
      </c>
      <c r="B59" s="1">
        <v>209</v>
      </c>
      <c r="C59" t="s">
        <v>193</v>
      </c>
      <c r="D59" t="s">
        <v>194</v>
      </c>
      <c r="E59" s="29"/>
      <c r="F59" s="1" t="s">
        <v>7</v>
      </c>
      <c r="G59" s="1">
        <v>2012</v>
      </c>
      <c r="H59" s="2">
        <v>2.0486111111111111E-2</v>
      </c>
      <c r="I59" s="2">
        <v>2.0486111111111111E-2</v>
      </c>
      <c r="J59" s="3">
        <f>(HOUR(I59)*60+MINUTE(I59))/$B$1</f>
        <v>9.0625</v>
      </c>
      <c r="K59" s="4">
        <f>$B$1*(15-MIN(J59,14))</f>
        <v>19</v>
      </c>
    </row>
    <row r="60" spans="1:11" x14ac:dyDescent="0.25">
      <c r="A60" s="1">
        <v>57</v>
      </c>
      <c r="B60" s="1">
        <v>108</v>
      </c>
      <c r="C60" t="s">
        <v>24</v>
      </c>
      <c r="D60" t="s">
        <v>183</v>
      </c>
      <c r="E60" s="29"/>
      <c r="F60" s="1" t="s">
        <v>7</v>
      </c>
      <c r="G60" s="1">
        <v>1979</v>
      </c>
      <c r="H60" s="2">
        <v>2.0613425925925927E-2</v>
      </c>
      <c r="I60" s="2">
        <v>1.9849537037037037E-2</v>
      </c>
      <c r="J60" s="3">
        <f>(HOUR(I60)*60+MINUTE(I60))/$B$1</f>
        <v>8.75</v>
      </c>
      <c r="K60" s="4">
        <f>$B$1*(15-MIN(J60,14))</f>
        <v>20</v>
      </c>
    </row>
    <row r="61" spans="1:11" x14ac:dyDescent="0.25">
      <c r="A61" s="1">
        <v>58</v>
      </c>
      <c r="B61" s="1">
        <v>134</v>
      </c>
      <c r="C61" t="s">
        <v>195</v>
      </c>
      <c r="D61" t="s">
        <v>196</v>
      </c>
      <c r="E61" s="29"/>
      <c r="F61" s="1" t="s">
        <v>7</v>
      </c>
      <c r="G61" s="1">
        <v>1975</v>
      </c>
      <c r="H61" s="2">
        <v>2.0613425925925927E-2</v>
      </c>
      <c r="I61" s="2">
        <v>1.9201388888888889E-2</v>
      </c>
      <c r="J61" s="3">
        <f>(HOUR(I61)*60+MINUTE(I61))/$B$1</f>
        <v>8.4375</v>
      </c>
      <c r="K61" s="4">
        <f>$B$1*(15-MIN(J61,14))</f>
        <v>21</v>
      </c>
    </row>
    <row r="62" spans="1:11" x14ac:dyDescent="0.25">
      <c r="A62" s="1">
        <v>59</v>
      </c>
      <c r="B62" s="1">
        <v>183</v>
      </c>
      <c r="C62" t="s">
        <v>197</v>
      </c>
      <c r="D62" t="s">
        <v>160</v>
      </c>
      <c r="E62" s="29"/>
      <c r="F62" s="1" t="s">
        <v>2</v>
      </c>
      <c r="G62" s="1">
        <v>1974</v>
      </c>
      <c r="H62" s="2">
        <v>2.4513888888888887E-2</v>
      </c>
      <c r="I62" s="2">
        <v>2.2962962962962966E-2</v>
      </c>
      <c r="J62" s="3">
        <f>(HOUR(I62)*60+MINUTE(I62))/$B$1</f>
        <v>10.3125</v>
      </c>
      <c r="K62" s="4">
        <f>$B$1*(15-MIN(J62,14))</f>
        <v>15</v>
      </c>
    </row>
    <row r="63" spans="1:11" x14ac:dyDescent="0.25">
      <c r="A63" s="1">
        <v>60</v>
      </c>
      <c r="B63" s="1">
        <v>115</v>
      </c>
      <c r="C63" t="s">
        <v>198</v>
      </c>
      <c r="D63" t="s">
        <v>171</v>
      </c>
      <c r="E63" s="29"/>
      <c r="F63" s="1" t="s">
        <v>2</v>
      </c>
      <c r="G63" s="1">
        <v>2003</v>
      </c>
      <c r="H63" s="2">
        <v>2.5173611111111108E-2</v>
      </c>
      <c r="I63" s="2">
        <v>2.34375E-2</v>
      </c>
      <c r="J63" s="3">
        <f>(HOUR(I63)*60+MINUTE(I63))/$B$1</f>
        <v>10.3125</v>
      </c>
      <c r="K63" s="4">
        <f>$B$1*(15-MIN(J63,14))</f>
        <v>15</v>
      </c>
    </row>
    <row r="64" spans="1:11" x14ac:dyDescent="0.25">
      <c r="A64" s="1">
        <v>61</v>
      </c>
      <c r="B64" s="1">
        <v>21</v>
      </c>
      <c r="C64" t="s">
        <v>115</v>
      </c>
      <c r="D64" t="s">
        <v>199</v>
      </c>
      <c r="F64" s="1" t="s">
        <v>7</v>
      </c>
      <c r="G64" s="1">
        <v>1976</v>
      </c>
      <c r="H64" s="2">
        <v>2.5439814814814814E-2</v>
      </c>
      <c r="I64" s="2">
        <v>2.390046296296296E-2</v>
      </c>
      <c r="J64" s="3">
        <f>(HOUR(I64)*60+MINUTE(I64))/$B$1</f>
        <v>10.625</v>
      </c>
      <c r="K64" s="4">
        <f>$B$1*(15-MIN(J64,14))</f>
        <v>14</v>
      </c>
    </row>
    <row r="65" spans="1:11" x14ac:dyDescent="0.25">
      <c r="A65" s="1">
        <v>62</v>
      </c>
      <c r="B65" s="1">
        <v>16</v>
      </c>
      <c r="C65" t="s">
        <v>84</v>
      </c>
      <c r="D65" t="s">
        <v>200</v>
      </c>
      <c r="E65" s="29" t="s">
        <v>330</v>
      </c>
      <c r="F65" s="1" t="s">
        <v>7</v>
      </c>
      <c r="G65" s="1">
        <v>1974</v>
      </c>
      <c r="H65" s="2">
        <v>2.5451388888888888E-2</v>
      </c>
      <c r="I65" s="2">
        <v>2.3518518518518518E-2</v>
      </c>
      <c r="J65" s="3">
        <f>(HOUR(I65)*60+MINUTE(I65))/$B$1</f>
        <v>10.3125</v>
      </c>
      <c r="K65" s="4">
        <f>$B$1*(15-MIN(J65,14))</f>
        <v>15</v>
      </c>
    </row>
    <row r="66" spans="1:11" x14ac:dyDescent="0.25">
      <c r="A66" s="1">
        <v>63</v>
      </c>
      <c r="B66" s="1">
        <v>200</v>
      </c>
      <c r="C66" t="s">
        <v>201</v>
      </c>
      <c r="D66" t="s">
        <v>202</v>
      </c>
      <c r="E66" s="29"/>
      <c r="F66" s="1" t="s">
        <v>7</v>
      </c>
      <c r="G66" s="1">
        <v>1975</v>
      </c>
      <c r="H66" s="2">
        <v>2.5509259259259259E-2</v>
      </c>
      <c r="I66" s="2">
        <v>2.3773148148148151E-2</v>
      </c>
      <c r="J66" s="3">
        <f>(HOUR(I66)*60+MINUTE(I66))/$B$1</f>
        <v>10.625</v>
      </c>
      <c r="K66" s="4">
        <f>$B$1*(15-MIN(J66,14))</f>
        <v>14</v>
      </c>
    </row>
    <row r="67" spans="1:11" x14ac:dyDescent="0.25">
      <c r="A67" s="1">
        <v>64</v>
      </c>
      <c r="B67" s="1">
        <v>96</v>
      </c>
      <c r="C67" t="s">
        <v>203</v>
      </c>
      <c r="D67" t="s">
        <v>204</v>
      </c>
      <c r="E67" s="29"/>
      <c r="F67" s="1" t="s">
        <v>7</v>
      </c>
      <c r="G67" s="1">
        <v>2011</v>
      </c>
      <c r="H67" s="2">
        <v>2.6053240740740738E-2</v>
      </c>
      <c r="I67" s="2">
        <v>2.6053240740740738E-2</v>
      </c>
      <c r="J67" s="3">
        <f>(HOUR(I67)*60+MINUTE(I67))/$B$1</f>
        <v>11.5625</v>
      </c>
      <c r="K67" s="4">
        <f>$B$1*(15-MIN(J67,14))</f>
        <v>11</v>
      </c>
    </row>
    <row r="68" spans="1:11" x14ac:dyDescent="0.25">
      <c r="A68" s="1">
        <v>65</v>
      </c>
      <c r="B68" s="1">
        <v>54</v>
      </c>
      <c r="C68" t="s">
        <v>205</v>
      </c>
      <c r="D68" t="s">
        <v>206</v>
      </c>
      <c r="E68" s="29"/>
      <c r="F68" s="1" t="s">
        <v>7</v>
      </c>
      <c r="G68" s="1">
        <v>2011</v>
      </c>
      <c r="H68" s="2">
        <v>2.6064814814814815E-2</v>
      </c>
      <c r="I68" s="2">
        <v>2.6064814814814815E-2</v>
      </c>
      <c r="J68" s="3">
        <f>(HOUR(I68)*60+MINUTE(I68))/$B$1</f>
        <v>11.5625</v>
      </c>
      <c r="K68" s="4">
        <f>$B$1*(15-MIN(J68,14))</f>
        <v>11</v>
      </c>
    </row>
    <row r="69" spans="1:11" x14ac:dyDescent="0.25">
      <c r="A69" s="1">
        <v>66</v>
      </c>
      <c r="B69" s="1">
        <v>95</v>
      </c>
      <c r="C69" t="s">
        <v>207</v>
      </c>
      <c r="D69" t="s">
        <v>204</v>
      </c>
      <c r="E69" s="29"/>
      <c r="F69" s="1" t="s">
        <v>7</v>
      </c>
      <c r="G69" s="1">
        <v>1983</v>
      </c>
      <c r="H69" s="2">
        <v>2.6076388888888885E-2</v>
      </c>
      <c r="I69" s="2">
        <v>2.5914351851851855E-2</v>
      </c>
      <c r="J69" s="3">
        <f>(HOUR(I69)*60+MINUTE(I69))/$B$1</f>
        <v>11.5625</v>
      </c>
      <c r="K69" s="4">
        <f>$B$1*(15-MIN(J69,14))</f>
        <v>11</v>
      </c>
    </row>
    <row r="70" spans="1:11" x14ac:dyDescent="0.25">
      <c r="A70" s="1">
        <v>67</v>
      </c>
      <c r="B70" s="1">
        <v>97</v>
      </c>
      <c r="C70" t="s">
        <v>208</v>
      </c>
      <c r="D70" t="s">
        <v>209</v>
      </c>
      <c r="E70" s="29"/>
      <c r="F70" s="1" t="s">
        <v>2</v>
      </c>
      <c r="G70" s="1">
        <v>2013</v>
      </c>
      <c r="H70" s="2">
        <v>2.6076388888888885E-2</v>
      </c>
      <c r="I70" s="2">
        <v>2.6076388888888885E-2</v>
      </c>
      <c r="J70" s="3">
        <f>(HOUR(I70)*60+MINUTE(I70))/$B$1</f>
        <v>11.5625</v>
      </c>
      <c r="K70" s="4">
        <f>$B$1*(15-MIN(J70,14))</f>
        <v>11</v>
      </c>
    </row>
    <row r="71" spans="1:11" x14ac:dyDescent="0.25">
      <c r="A71" s="1">
        <v>68</v>
      </c>
      <c r="B71" s="1">
        <v>98</v>
      </c>
      <c r="C71" t="s">
        <v>68</v>
      </c>
      <c r="D71" t="s">
        <v>209</v>
      </c>
      <c r="E71" s="29"/>
      <c r="F71" s="1" t="s">
        <v>2</v>
      </c>
      <c r="G71" s="1">
        <v>1954</v>
      </c>
      <c r="H71" s="2">
        <v>2.6076388888888885E-2</v>
      </c>
      <c r="I71" s="2">
        <v>2.0625000000000001E-2</v>
      </c>
      <c r="J71" s="3">
        <f>(HOUR(I71)*60+MINUTE(I71))/$B$1</f>
        <v>9.0625</v>
      </c>
      <c r="K71" s="4">
        <f>$B$1*(15-MIN(J71,14))</f>
        <v>19</v>
      </c>
    </row>
    <row r="72" spans="1:11" x14ac:dyDescent="0.25">
      <c r="A72" s="1">
        <v>69</v>
      </c>
      <c r="B72" s="1">
        <v>53</v>
      </c>
      <c r="C72" t="s">
        <v>210</v>
      </c>
      <c r="D72" t="s">
        <v>206</v>
      </c>
      <c r="E72" s="29"/>
      <c r="F72" s="1" t="s">
        <v>7</v>
      </c>
      <c r="G72" s="1">
        <v>1981</v>
      </c>
      <c r="H72" s="2">
        <v>2.6481481481481481E-2</v>
      </c>
      <c r="I72" s="2">
        <v>2.5914351851851855E-2</v>
      </c>
      <c r="J72" s="3">
        <f>(HOUR(I72)*60+MINUTE(I72))/$B$1</f>
        <v>11.5625</v>
      </c>
      <c r="K72" s="4">
        <f>$B$1*(15-MIN(J72,14))</f>
        <v>11</v>
      </c>
    </row>
    <row r="73" spans="1:11" x14ac:dyDescent="0.25">
      <c r="A73" s="1">
        <v>70</v>
      </c>
      <c r="B73" s="1">
        <v>220</v>
      </c>
      <c r="C73" t="s">
        <v>211</v>
      </c>
      <c r="D73" t="s">
        <v>212</v>
      </c>
      <c r="E73" s="29"/>
      <c r="F73" s="1" t="s">
        <v>7</v>
      </c>
      <c r="G73" s="1">
        <v>2010</v>
      </c>
      <c r="H73" s="2">
        <v>2.6516203703703698E-2</v>
      </c>
      <c r="I73" s="2">
        <v>2.6516203703703698E-2</v>
      </c>
      <c r="J73" s="3">
        <f>(HOUR(I73)*60+MINUTE(I73))/$B$1</f>
        <v>11.875</v>
      </c>
      <c r="K73" s="4">
        <f>$B$1*(15-MIN(J73,14))</f>
        <v>10</v>
      </c>
    </row>
    <row r="74" spans="1:11" x14ac:dyDescent="0.25">
      <c r="A74" s="1">
        <v>71</v>
      </c>
      <c r="B74" s="1">
        <v>176</v>
      </c>
      <c r="C74" t="s">
        <v>91</v>
      </c>
      <c r="D74" t="s">
        <v>213</v>
      </c>
      <c r="E74" s="29"/>
      <c r="F74" s="1" t="s">
        <v>7</v>
      </c>
      <c r="G74" s="1">
        <v>1981</v>
      </c>
      <c r="H74" s="2">
        <v>2.7106481481481481E-2</v>
      </c>
      <c r="I74" s="2">
        <v>2.6516203703703698E-2</v>
      </c>
      <c r="J74" s="3">
        <f>(HOUR(I74)*60+MINUTE(I74))/$B$1</f>
        <v>11.875</v>
      </c>
      <c r="K74" s="4">
        <f>$B$1*(15-MIN(J74,14))</f>
        <v>10</v>
      </c>
    </row>
    <row r="75" spans="1:11" x14ac:dyDescent="0.25">
      <c r="A75" s="1">
        <v>72</v>
      </c>
      <c r="B75" s="1">
        <v>179</v>
      </c>
      <c r="C75" t="s">
        <v>214</v>
      </c>
      <c r="D75" t="s">
        <v>116</v>
      </c>
      <c r="E75" s="29"/>
      <c r="F75" s="1" t="s">
        <v>7</v>
      </c>
      <c r="G75" s="1">
        <v>2003</v>
      </c>
      <c r="H75" s="2">
        <v>2.7210648148148147E-2</v>
      </c>
      <c r="I75" s="2">
        <v>2.5902777777777775E-2</v>
      </c>
      <c r="J75" s="3">
        <f>(HOUR(I75)*60+MINUTE(I75))/$B$1</f>
        <v>11.5625</v>
      </c>
      <c r="K75" s="4">
        <f>$B$1*(15-MIN(J75,14))</f>
        <v>11</v>
      </c>
    </row>
    <row r="76" spans="1:11" x14ac:dyDescent="0.25">
      <c r="A76" s="1">
        <v>73</v>
      </c>
      <c r="B76" s="1">
        <v>180</v>
      </c>
      <c r="C76" t="s">
        <v>215</v>
      </c>
      <c r="D76" t="s">
        <v>116</v>
      </c>
      <c r="E76" s="29"/>
      <c r="F76" s="1" t="s">
        <v>7</v>
      </c>
      <c r="G76" s="1">
        <v>2012</v>
      </c>
      <c r="H76" s="2">
        <v>2.7210648148148147E-2</v>
      </c>
      <c r="I76" s="2">
        <v>2.7210648148148147E-2</v>
      </c>
      <c r="J76" s="3">
        <f>(HOUR(I76)*60+MINUTE(I76))/$B$1</f>
        <v>12.1875</v>
      </c>
      <c r="K76" s="4">
        <f>$B$1*(15-MIN(J76,14))</f>
        <v>9</v>
      </c>
    </row>
    <row r="77" spans="1:11" x14ac:dyDescent="0.25">
      <c r="A77" s="1">
        <v>74</v>
      </c>
      <c r="B77" s="1">
        <v>135</v>
      </c>
      <c r="C77" t="s">
        <v>216</v>
      </c>
      <c r="D77" t="s">
        <v>217</v>
      </c>
      <c r="E77" s="29"/>
      <c r="F77" s="1" t="s">
        <v>7</v>
      </c>
      <c r="G77" s="1">
        <v>1973</v>
      </c>
      <c r="H77" s="2">
        <v>2.7407407407407408E-2</v>
      </c>
      <c r="I77" s="2">
        <v>2.5104166666666664E-2</v>
      </c>
      <c r="J77" s="3">
        <f>(HOUR(I77)*60+MINUTE(I77))/$B$1</f>
        <v>11.25</v>
      </c>
      <c r="K77" s="4">
        <f>$B$1*(15-MIN(J77,14))</f>
        <v>12</v>
      </c>
    </row>
    <row r="78" spans="1:11" x14ac:dyDescent="0.25">
      <c r="A78" s="1">
        <v>75</v>
      </c>
      <c r="B78" s="1">
        <v>137</v>
      </c>
      <c r="C78" t="s">
        <v>26</v>
      </c>
      <c r="D78" t="s">
        <v>181</v>
      </c>
      <c r="E78" s="29"/>
      <c r="F78" s="1" t="s">
        <v>2</v>
      </c>
      <c r="G78" s="1">
        <v>2014</v>
      </c>
      <c r="H78" s="2">
        <v>2.7407407407407408E-2</v>
      </c>
      <c r="I78" s="2">
        <v>2.7407407407407408E-2</v>
      </c>
      <c r="J78" s="3">
        <f>(HOUR(I78)*60+MINUTE(I78))/$B$1</f>
        <v>12.1875</v>
      </c>
      <c r="K78" s="4">
        <f>$B$1*(15-MIN(J78,14))</f>
        <v>9</v>
      </c>
    </row>
    <row r="79" spans="1:11" x14ac:dyDescent="0.25">
      <c r="A79" s="1">
        <v>76</v>
      </c>
      <c r="B79" s="1">
        <v>233</v>
      </c>
      <c r="C79" t="s">
        <v>218</v>
      </c>
      <c r="D79" t="s">
        <v>178</v>
      </c>
      <c r="E79" s="29"/>
      <c r="F79" s="1" t="s">
        <v>7</v>
      </c>
      <c r="G79" s="1">
        <v>1976</v>
      </c>
      <c r="H79" s="2">
        <v>2.7407407407407408E-2</v>
      </c>
      <c r="I79" s="2">
        <v>2.5752314814814815E-2</v>
      </c>
      <c r="J79" s="3">
        <f>(HOUR(I79)*60+MINUTE(I79))/$B$1</f>
        <v>11.5625</v>
      </c>
      <c r="K79" s="4">
        <f>$B$1*(15-MIN(J79,14))</f>
        <v>11</v>
      </c>
    </row>
    <row r="80" spans="1:11" x14ac:dyDescent="0.25">
      <c r="A80" s="1">
        <v>77</v>
      </c>
      <c r="B80" s="1">
        <v>235</v>
      </c>
      <c r="C80" t="s">
        <v>219</v>
      </c>
      <c r="D80" t="s">
        <v>178</v>
      </c>
      <c r="E80" s="29"/>
      <c r="F80" s="1" t="s">
        <v>7</v>
      </c>
      <c r="G80" s="1">
        <v>2013</v>
      </c>
      <c r="H80" s="2">
        <v>2.7407407407407408E-2</v>
      </c>
      <c r="I80" s="2">
        <v>2.7407407407407408E-2</v>
      </c>
      <c r="J80" s="3">
        <f>(HOUR(I80)*60+MINUTE(I80))/$B$1</f>
        <v>12.1875</v>
      </c>
      <c r="K80" s="4">
        <f>$B$1*(15-MIN(J80,14))</f>
        <v>9</v>
      </c>
    </row>
    <row r="81" spans="1:11" x14ac:dyDescent="0.25">
      <c r="A81" s="1">
        <v>78</v>
      </c>
      <c r="B81" s="1">
        <v>221</v>
      </c>
      <c r="C81" t="s">
        <v>195</v>
      </c>
      <c r="D81" t="s">
        <v>212</v>
      </c>
      <c r="E81" s="29"/>
      <c r="F81" s="1" t="s">
        <v>7</v>
      </c>
      <c r="G81" s="1">
        <v>1975</v>
      </c>
      <c r="H81" s="2">
        <v>2.8819444444444443E-2</v>
      </c>
      <c r="I81" s="2">
        <v>2.6851851851851849E-2</v>
      </c>
      <c r="J81" s="3">
        <f>(HOUR(I81)*60+MINUTE(I81))/$B$1</f>
        <v>11.875</v>
      </c>
      <c r="K81" s="4">
        <f>$B$1*(15-MIN(J81,14))</f>
        <v>10</v>
      </c>
    </row>
    <row r="82" spans="1:11" x14ac:dyDescent="0.25">
      <c r="A82" s="1">
        <v>79</v>
      </c>
      <c r="B82" s="1">
        <v>222</v>
      </c>
      <c r="C82" t="s">
        <v>208</v>
      </c>
      <c r="D82" t="s">
        <v>129</v>
      </c>
      <c r="E82" s="29"/>
      <c r="F82" s="1" t="s">
        <v>2</v>
      </c>
      <c r="G82" s="1">
        <v>2001</v>
      </c>
      <c r="H82" s="2">
        <v>2.8819444444444443E-2</v>
      </c>
      <c r="I82" s="2">
        <v>2.7743055555555559E-2</v>
      </c>
      <c r="J82" s="3">
        <f>(HOUR(I82)*60+MINUTE(I82))/$B$1</f>
        <v>12.1875</v>
      </c>
      <c r="K82" s="4">
        <f>$B$1*(15-MIN(J82,14))</f>
        <v>9</v>
      </c>
    </row>
    <row r="83" spans="1:11" x14ac:dyDescent="0.25">
      <c r="A83" s="1">
        <v>80</v>
      </c>
      <c r="B83" s="1">
        <v>223</v>
      </c>
      <c r="C83" t="s">
        <v>211</v>
      </c>
      <c r="D83" t="s">
        <v>220</v>
      </c>
      <c r="E83" s="29"/>
      <c r="F83" s="1" t="s">
        <v>7</v>
      </c>
      <c r="G83" s="1">
        <v>1976</v>
      </c>
      <c r="H83" s="2">
        <v>2.8819444444444443E-2</v>
      </c>
      <c r="I83" s="1">
        <v>2.7083333333333334E-2</v>
      </c>
      <c r="J83" s="3">
        <f>(HOUR(I83)*60+MINUTE(I83))/$B$1</f>
        <v>12.1875</v>
      </c>
      <c r="K83" s="4">
        <f>$B$1*(15-MIN(J83,14))</f>
        <v>9</v>
      </c>
    </row>
    <row r="84" spans="1:11" x14ac:dyDescent="0.25">
      <c r="A84" s="1">
        <v>81</v>
      </c>
      <c r="B84" s="1">
        <v>24</v>
      </c>
      <c r="C84" t="s">
        <v>210</v>
      </c>
      <c r="D84" t="s">
        <v>221</v>
      </c>
      <c r="E84" s="29"/>
      <c r="F84" s="1" t="s">
        <v>7</v>
      </c>
      <c r="G84" s="1">
        <v>1980</v>
      </c>
      <c r="H84" s="2">
        <v>3.1979166666666663E-2</v>
      </c>
      <c r="I84" s="2">
        <v>3.1041666666666665E-2</v>
      </c>
      <c r="J84" s="3">
        <f>(HOUR(I84)*60+MINUTE(I84))/$B$1</f>
        <v>13.75</v>
      </c>
      <c r="K84" s="4">
        <f>$B$1*(15-MIN(J84,14))</f>
        <v>4</v>
      </c>
    </row>
    <row r="85" spans="1:11" x14ac:dyDescent="0.25">
      <c r="A85" s="1">
        <v>82</v>
      </c>
      <c r="B85" s="1">
        <v>25</v>
      </c>
      <c r="C85" t="s">
        <v>135</v>
      </c>
      <c r="D85" t="s">
        <v>222</v>
      </c>
      <c r="E85" s="29"/>
      <c r="F85" s="1" t="s">
        <v>2</v>
      </c>
      <c r="G85" s="1">
        <v>1980</v>
      </c>
      <c r="H85" s="2">
        <v>3.1979166666666663E-2</v>
      </c>
      <c r="I85" s="2">
        <v>3.1261574074074074E-2</v>
      </c>
      <c r="J85" s="3">
        <f>(HOUR(I85)*60+MINUTE(I85))/$B$1</f>
        <v>14.0625</v>
      </c>
      <c r="K85" s="4">
        <f>$B$1*(15-MIN(J85,14))</f>
        <v>3.2</v>
      </c>
    </row>
    <row r="86" spans="1:11" x14ac:dyDescent="0.25">
      <c r="A86" s="1">
        <v>83</v>
      </c>
      <c r="B86" s="1">
        <v>26</v>
      </c>
      <c r="C86" t="s">
        <v>223</v>
      </c>
      <c r="D86" t="s">
        <v>222</v>
      </c>
      <c r="E86" s="29"/>
      <c r="F86" s="1" t="s">
        <v>2</v>
      </c>
      <c r="G86" s="1">
        <v>2007</v>
      </c>
      <c r="H86" s="2">
        <v>3.2245370370370369E-2</v>
      </c>
      <c r="I86" s="2">
        <v>2.6921296296296294E-2</v>
      </c>
      <c r="J86" s="3">
        <f>(HOUR(I86)*60+MINUTE(I86))/$B$1</f>
        <v>11.875</v>
      </c>
      <c r="K86" s="4">
        <f>$B$1*(15-MIN(J86,14))</f>
        <v>10</v>
      </c>
    </row>
    <row r="87" spans="1:11" x14ac:dyDescent="0.25">
      <c r="A87" s="1">
        <v>84</v>
      </c>
      <c r="B87" s="1">
        <v>27</v>
      </c>
      <c r="C87" t="s">
        <v>224</v>
      </c>
      <c r="D87" t="s">
        <v>221</v>
      </c>
      <c r="E87" s="29"/>
      <c r="F87" s="1" t="s">
        <v>7</v>
      </c>
      <c r="G87" s="1">
        <v>2009</v>
      </c>
      <c r="H87" s="2">
        <v>3.2245370370370369E-2</v>
      </c>
      <c r="I87" s="2">
        <v>3.2245370370370369E-2</v>
      </c>
      <c r="J87" s="3">
        <f>(HOUR(I87)*60+MINUTE(I87))/$B$1</f>
        <v>14.375</v>
      </c>
      <c r="K87" s="4">
        <f>$B$1*(15-MIN(J87,14))</f>
        <v>3.2</v>
      </c>
    </row>
    <row r="88" spans="1:11" x14ac:dyDescent="0.25">
      <c r="A88" s="1">
        <v>85</v>
      </c>
      <c r="B88" s="1">
        <v>216</v>
      </c>
      <c r="C88" t="s">
        <v>225</v>
      </c>
      <c r="D88" t="s">
        <v>226</v>
      </c>
      <c r="E88" s="29"/>
      <c r="F88" s="1" t="s">
        <v>2</v>
      </c>
      <c r="G88" s="1"/>
      <c r="H88" s="2">
        <v>3.2928240740740737E-2</v>
      </c>
      <c r="I88" s="2">
        <v>3.2928240740740737E-2</v>
      </c>
      <c r="J88" s="3">
        <f>(HOUR(I88)*60+MINUTE(I88))/$B$1</f>
        <v>14.6875</v>
      </c>
      <c r="K88" s="4">
        <f>$B$1*(15-MIN(J88,14))</f>
        <v>3.2</v>
      </c>
    </row>
    <row r="89" spans="1:11" x14ac:dyDescent="0.25">
      <c r="A89" s="1">
        <v>86</v>
      </c>
      <c r="B89" s="1">
        <v>217</v>
      </c>
      <c r="C89" t="s">
        <v>225</v>
      </c>
      <c r="D89" t="s">
        <v>226</v>
      </c>
      <c r="E89" s="29"/>
      <c r="F89" s="1" t="s">
        <v>2</v>
      </c>
      <c r="G89" s="1"/>
      <c r="H89" s="2">
        <v>3.2928240740740737E-2</v>
      </c>
      <c r="I89" s="2">
        <v>3.2928240740740737E-2</v>
      </c>
      <c r="J89" s="3">
        <f>(HOUR(I89)*60+MINUTE(I89))/$B$1</f>
        <v>14.6875</v>
      </c>
      <c r="K89" s="4">
        <f>$B$1*(15-MIN(J89,14))</f>
        <v>3.2</v>
      </c>
    </row>
    <row r="90" spans="1:11" x14ac:dyDescent="0.25">
      <c r="A90" s="1">
        <v>87</v>
      </c>
      <c r="B90" s="1">
        <v>218</v>
      </c>
      <c r="C90" t="s">
        <v>225</v>
      </c>
      <c r="D90" t="s">
        <v>226</v>
      </c>
      <c r="E90" s="29"/>
      <c r="F90" s="1" t="s">
        <v>2</v>
      </c>
      <c r="G90" s="1"/>
      <c r="H90" s="2">
        <v>3.2928240740740737E-2</v>
      </c>
      <c r="I90" s="2">
        <v>3.2928240740740737E-2</v>
      </c>
      <c r="J90" s="3">
        <f>(HOUR(I90)*60+MINUTE(I90))/$B$1</f>
        <v>14.6875</v>
      </c>
      <c r="K90" s="4">
        <f>$B$1*(15-MIN(J90,14))</f>
        <v>3.2</v>
      </c>
    </row>
    <row r="91" spans="1:11" x14ac:dyDescent="0.25">
      <c r="A91" s="1">
        <v>88</v>
      </c>
      <c r="B91" s="1">
        <v>78</v>
      </c>
      <c r="C91" t="s">
        <v>227</v>
      </c>
      <c r="D91" t="s">
        <v>228</v>
      </c>
      <c r="E91" s="29"/>
      <c r="F91" s="1" t="s">
        <v>2</v>
      </c>
      <c r="G91" s="1">
        <v>1956</v>
      </c>
      <c r="H91" s="2">
        <v>3.3553240740740745E-2</v>
      </c>
      <c r="I91" s="2">
        <v>2.7071759259259257E-2</v>
      </c>
      <c r="J91" s="3">
        <f>(HOUR(I91)*60+MINUTE(I91))/$B$1</f>
        <v>11.875</v>
      </c>
      <c r="K91" s="4">
        <f>$B$1*(15-MIN(J91,14))</f>
        <v>10</v>
      </c>
    </row>
    <row r="92" spans="1:11" x14ac:dyDescent="0.25">
      <c r="A92" s="1">
        <v>89</v>
      </c>
      <c r="B92" s="1">
        <v>79</v>
      </c>
      <c r="C92" t="s">
        <v>45</v>
      </c>
      <c r="D92" t="s">
        <v>229</v>
      </c>
      <c r="E92" s="29"/>
      <c r="F92" s="1" t="s">
        <v>7</v>
      </c>
      <c r="G92" s="1">
        <v>1955</v>
      </c>
      <c r="H92" s="2">
        <v>3.3553240740740745E-2</v>
      </c>
      <c r="I92" s="2">
        <v>2.5729166666666664E-2</v>
      </c>
      <c r="J92" s="3">
        <f>(HOUR(I92)*60+MINUTE(I92))/$B$1</f>
        <v>11.5625</v>
      </c>
      <c r="K92" s="4">
        <f>$B$1*(15-MIN(J92,14))</f>
        <v>11</v>
      </c>
    </row>
    <row r="93" spans="1:11" x14ac:dyDescent="0.25">
      <c r="A93" s="1">
        <v>90</v>
      </c>
      <c r="B93" s="1">
        <v>227</v>
      </c>
      <c r="C93" t="s">
        <v>230</v>
      </c>
      <c r="D93" t="s">
        <v>231</v>
      </c>
      <c r="E93" s="29"/>
      <c r="F93" s="1" t="s">
        <v>7</v>
      </c>
      <c r="G93" s="1">
        <v>1978</v>
      </c>
      <c r="H93" s="2">
        <v>3.4305555555555554E-2</v>
      </c>
      <c r="I93" s="2">
        <v>3.27662037037037E-2</v>
      </c>
      <c r="J93" s="3">
        <f>(HOUR(I93)*60+MINUTE(I93))/$B$1</f>
        <v>14.6875</v>
      </c>
      <c r="K93" s="4">
        <f>$B$1*(15-MIN(J93,14))</f>
        <v>3.2</v>
      </c>
    </row>
    <row r="94" spans="1:11" x14ac:dyDescent="0.25">
      <c r="A94" s="1">
        <v>91</v>
      </c>
      <c r="B94" s="1">
        <v>224</v>
      </c>
      <c r="C94" t="s">
        <v>232</v>
      </c>
      <c r="D94" t="s">
        <v>233</v>
      </c>
      <c r="E94" s="29"/>
      <c r="F94" s="1" t="s">
        <v>2</v>
      </c>
      <c r="G94" s="1">
        <v>2021</v>
      </c>
      <c r="H94" s="2">
        <v>3.4699074074074077E-2</v>
      </c>
      <c r="I94" s="2">
        <v>3.4699074074074077E-2</v>
      </c>
      <c r="J94" s="3">
        <f>(HOUR(I94)*60+MINUTE(I94))/$B$1</f>
        <v>15.3125</v>
      </c>
      <c r="K94" s="4">
        <f>$B$1*(15-MIN(J94,14))</f>
        <v>3.2</v>
      </c>
    </row>
    <row r="95" spans="1:11" x14ac:dyDescent="0.25">
      <c r="A95" s="1">
        <v>92</v>
      </c>
      <c r="B95" s="1">
        <v>225</v>
      </c>
      <c r="C95" t="s">
        <v>155</v>
      </c>
      <c r="D95" t="s">
        <v>234</v>
      </c>
      <c r="E95" s="29"/>
      <c r="F95" s="1" t="s">
        <v>7</v>
      </c>
      <c r="G95" s="1">
        <v>1973</v>
      </c>
      <c r="H95" s="2">
        <v>3.4699074074074077E-2</v>
      </c>
      <c r="I95" s="2">
        <v>3.1782407407407405E-2</v>
      </c>
      <c r="J95" s="3">
        <f>(HOUR(I95)*60+MINUTE(I95))/$B$1</f>
        <v>14.0625</v>
      </c>
      <c r="K95" s="4">
        <f>$B$1*(15-MIN(J95,14))</f>
        <v>3.2</v>
      </c>
    </row>
    <row r="96" spans="1:11" x14ac:dyDescent="0.25">
      <c r="A96" s="1">
        <v>93</v>
      </c>
      <c r="B96" s="1">
        <v>226</v>
      </c>
      <c r="C96" t="s">
        <v>235</v>
      </c>
      <c r="D96" t="s">
        <v>236</v>
      </c>
      <c r="E96" s="29"/>
      <c r="F96" s="1" t="s">
        <v>2</v>
      </c>
      <c r="G96" s="1">
        <v>2002</v>
      </c>
      <c r="H96" s="2">
        <v>3.4699074074074077E-2</v>
      </c>
      <c r="I96" s="2">
        <v>3.2893518518518523E-2</v>
      </c>
      <c r="J96" s="3">
        <f>(HOUR(I96)*60+MINUTE(I96))/$B$1</f>
        <v>14.6875</v>
      </c>
      <c r="K96" s="4">
        <f>$B$1*(15-MIN(J96,14))</f>
        <v>3.2</v>
      </c>
    </row>
    <row r="97" spans="1:11" x14ac:dyDescent="0.25">
      <c r="A97" s="1">
        <v>94</v>
      </c>
      <c r="B97" s="1">
        <v>246</v>
      </c>
      <c r="C97" t="s">
        <v>237</v>
      </c>
      <c r="D97" t="s">
        <v>238</v>
      </c>
      <c r="E97" s="29"/>
      <c r="F97" s="1" t="s">
        <v>7</v>
      </c>
      <c r="G97" s="1">
        <v>2004</v>
      </c>
      <c r="H97" s="2">
        <v>3.8194444444444441E-2</v>
      </c>
      <c r="I97" s="2">
        <v>3.5717592592592592E-2</v>
      </c>
      <c r="J97" s="3">
        <f>(HOUR(I97)*60+MINUTE(I97))/$B$1</f>
        <v>15.9375</v>
      </c>
      <c r="K97" s="4">
        <f>$B$1*(15-MIN(J97,14))</f>
        <v>3.2</v>
      </c>
    </row>
    <row r="98" spans="1:11" x14ac:dyDescent="0.25">
      <c r="A98" s="1">
        <v>95</v>
      </c>
      <c r="B98" s="1">
        <v>73</v>
      </c>
      <c r="C98" t="s">
        <v>239</v>
      </c>
      <c r="D98" t="s">
        <v>240</v>
      </c>
      <c r="E98" s="29"/>
      <c r="F98" s="1" t="s">
        <v>7</v>
      </c>
      <c r="G98" s="1">
        <v>1983</v>
      </c>
      <c r="H98" s="2">
        <v>3.9293981481481485E-2</v>
      </c>
      <c r="I98" s="2">
        <v>3.9050925925925926E-2</v>
      </c>
      <c r="J98" s="3">
        <f>(HOUR(I98)*60+MINUTE(I98))/$B$1</f>
        <v>17.5</v>
      </c>
      <c r="K98" s="4">
        <f>$B$1*(15-MIN(J98,14))</f>
        <v>3.2</v>
      </c>
    </row>
    <row r="99" spans="1:11" x14ac:dyDescent="0.25">
      <c r="A99" s="1">
        <v>96</v>
      </c>
      <c r="B99" s="1">
        <v>75</v>
      </c>
      <c r="C99" t="s">
        <v>22</v>
      </c>
      <c r="D99" t="s">
        <v>241</v>
      </c>
      <c r="E99" s="29"/>
      <c r="F99" s="1" t="s">
        <v>2</v>
      </c>
      <c r="G99" s="1">
        <v>2010</v>
      </c>
      <c r="H99" s="2">
        <v>3.9293981481481485E-2</v>
      </c>
      <c r="I99" s="2">
        <v>3.9293981481481485E-2</v>
      </c>
      <c r="J99" s="3">
        <f>(HOUR(I99)*60+MINUTE(I99))/$B$1</f>
        <v>17.5</v>
      </c>
      <c r="K99" s="4">
        <f>$B$1*(15-MIN(J99,14))</f>
        <v>3.2</v>
      </c>
    </row>
    <row r="100" spans="1:11" x14ac:dyDescent="0.25">
      <c r="A100" s="1">
        <v>97</v>
      </c>
      <c r="B100" s="1">
        <v>74</v>
      </c>
      <c r="C100" t="s">
        <v>117</v>
      </c>
      <c r="D100" t="s">
        <v>240</v>
      </c>
      <c r="E100" s="29"/>
      <c r="F100" s="1" t="s">
        <v>7</v>
      </c>
      <c r="G100" s="1">
        <v>2013</v>
      </c>
      <c r="H100" s="2">
        <v>3.9317129629629625E-2</v>
      </c>
      <c r="I100" s="2">
        <v>3.9317129629629625E-2</v>
      </c>
      <c r="J100" s="3">
        <f>(HOUR(I100)*60+MINUTE(I100))/$B$1</f>
        <v>17.5</v>
      </c>
      <c r="K100" s="4">
        <f>$B$1*(15-MIN(J100,14))</f>
        <v>3.2</v>
      </c>
    </row>
    <row r="101" spans="1:11" x14ac:dyDescent="0.25">
      <c r="A101" s="1">
        <v>98</v>
      </c>
      <c r="B101" s="1">
        <v>76</v>
      </c>
      <c r="C101" t="s">
        <v>242</v>
      </c>
      <c r="D101" t="s">
        <v>241</v>
      </c>
      <c r="E101" s="29"/>
      <c r="F101" s="1" t="s">
        <v>2</v>
      </c>
      <c r="G101" s="1">
        <v>2016</v>
      </c>
      <c r="H101" s="2">
        <v>3.9317129629629625E-2</v>
      </c>
      <c r="I101" s="2">
        <v>3.9317129629629625E-2</v>
      </c>
      <c r="J101" s="3">
        <f>(HOUR(I101)*60+MINUTE(I101))/$B$1</f>
        <v>17.5</v>
      </c>
      <c r="K101" s="4">
        <f>$B$1*(15-MIN(J101,14))</f>
        <v>3.2</v>
      </c>
    </row>
    <row r="102" spans="1:11" x14ac:dyDescent="0.25">
      <c r="A102" s="1">
        <v>99</v>
      </c>
      <c r="B102" s="1">
        <v>62</v>
      </c>
      <c r="C102" t="s">
        <v>24</v>
      </c>
      <c r="D102" t="s">
        <v>191</v>
      </c>
      <c r="E102" s="29"/>
      <c r="F102" s="1" t="s">
        <v>7</v>
      </c>
      <c r="G102" s="1">
        <v>1982</v>
      </c>
      <c r="H102" s="2">
        <v>3.9328703703703706E-2</v>
      </c>
      <c r="I102" s="2">
        <v>3.8784722222222227E-2</v>
      </c>
      <c r="J102" s="3">
        <f>(HOUR(I102)*60+MINUTE(I102))/$B$1</f>
        <v>17.1875</v>
      </c>
      <c r="K102" s="4">
        <f>$B$1*(15-MIN(J102,14))</f>
        <v>3.2</v>
      </c>
    </row>
    <row r="103" spans="1:11" x14ac:dyDescent="0.25">
      <c r="A103" s="1">
        <v>100</v>
      </c>
      <c r="B103" s="1">
        <v>63</v>
      </c>
      <c r="C103" t="s">
        <v>117</v>
      </c>
      <c r="D103" t="s">
        <v>191</v>
      </c>
      <c r="E103" s="29"/>
      <c r="F103" s="1" t="s">
        <v>7</v>
      </c>
      <c r="G103" s="1">
        <v>2009</v>
      </c>
      <c r="H103" s="2">
        <v>3.9328703703703706E-2</v>
      </c>
      <c r="I103" s="2">
        <v>3.9328703703703706E-2</v>
      </c>
      <c r="J103" s="3">
        <f>(HOUR(I103)*60+MINUTE(I103))/$B$1</f>
        <v>17.5</v>
      </c>
      <c r="K103" s="4">
        <f>$B$1*(15-MIN(J103,14))</f>
        <v>3.2</v>
      </c>
    </row>
    <row r="104" spans="1:11" x14ac:dyDescent="0.25">
      <c r="A104" s="1">
        <v>101</v>
      </c>
      <c r="B104" s="1">
        <v>65</v>
      </c>
      <c r="C104" t="s">
        <v>45</v>
      </c>
      <c r="D104" t="s">
        <v>191</v>
      </c>
      <c r="E104" s="29"/>
      <c r="F104" s="1" t="s">
        <v>7</v>
      </c>
      <c r="G104" s="1">
        <v>2015</v>
      </c>
      <c r="H104" s="2">
        <v>3.9328703703703706E-2</v>
      </c>
      <c r="I104" s="2">
        <v>3.9328703703703706E-2</v>
      </c>
      <c r="J104" s="3">
        <f>(HOUR(I104)*60+MINUTE(I104))/$B$1</f>
        <v>17.5</v>
      </c>
      <c r="K104" s="4">
        <f>$B$1*(15-MIN(J104,14))</f>
        <v>3.2</v>
      </c>
    </row>
    <row r="105" spans="1:11" x14ac:dyDescent="0.25">
      <c r="A105" s="1">
        <v>102</v>
      </c>
      <c r="B105" s="1">
        <v>213</v>
      </c>
      <c r="C105" t="s">
        <v>243</v>
      </c>
      <c r="D105" t="s">
        <v>244</v>
      </c>
      <c r="E105" s="29"/>
      <c r="F105" s="1" t="s">
        <v>7</v>
      </c>
      <c r="G105" s="1">
        <v>1985</v>
      </c>
      <c r="H105" s="2">
        <v>4.611111111111111E-2</v>
      </c>
      <c r="I105" s="2">
        <v>4.611111111111111E-2</v>
      </c>
      <c r="J105" s="3">
        <f>(HOUR(I105)*60+MINUTE(I105))/$B$1</f>
        <v>20.625</v>
      </c>
      <c r="K105" s="4">
        <f>$B$1*(15-MIN(J105,14))</f>
        <v>3.2</v>
      </c>
    </row>
    <row r="106" spans="1:11" x14ac:dyDescent="0.25">
      <c r="A106" s="1">
        <v>103</v>
      </c>
      <c r="B106" s="1">
        <v>214</v>
      </c>
      <c r="C106" t="s">
        <v>245</v>
      </c>
      <c r="D106" t="s">
        <v>244</v>
      </c>
      <c r="E106" s="29"/>
      <c r="F106" s="1" t="s">
        <v>7</v>
      </c>
      <c r="G106" s="1">
        <v>1982</v>
      </c>
      <c r="H106" s="2">
        <v>4.611111111111111E-2</v>
      </c>
      <c r="I106" s="2">
        <v>4.5474537037037042E-2</v>
      </c>
      <c r="J106" s="3">
        <f>(HOUR(I106)*60+MINUTE(I106))/$B$1</f>
        <v>20.3125</v>
      </c>
      <c r="K106" s="4">
        <f>$B$1*(15-MIN(J106,14))</f>
        <v>3.2</v>
      </c>
    </row>
    <row r="107" spans="1:11" x14ac:dyDescent="0.25">
      <c r="A107" s="1">
        <v>104</v>
      </c>
      <c r="B107" s="1">
        <v>215</v>
      </c>
      <c r="C107" t="s">
        <v>246</v>
      </c>
      <c r="D107" t="s">
        <v>244</v>
      </c>
      <c r="E107" s="29"/>
      <c r="F107" s="1" t="s">
        <v>2</v>
      </c>
      <c r="G107" s="1">
        <v>2016</v>
      </c>
      <c r="H107" s="2">
        <v>4.611111111111111E-2</v>
      </c>
      <c r="I107" s="2">
        <v>4.611111111111111E-2</v>
      </c>
      <c r="J107" s="3">
        <f>(HOUR(I107)*60+MINUTE(I107))/$B$1</f>
        <v>20.625</v>
      </c>
      <c r="K107" s="4">
        <f>$B$1*(15-MIN(J107,14))</f>
        <v>3.2</v>
      </c>
    </row>
    <row r="108" spans="1:11" x14ac:dyDescent="0.25">
      <c r="A108" s="1">
        <v>105</v>
      </c>
      <c r="B108" s="1">
        <v>212</v>
      </c>
      <c r="C108" t="s">
        <v>247</v>
      </c>
      <c r="D108" t="s">
        <v>248</v>
      </c>
      <c r="E108" s="29"/>
      <c r="F108" s="1" t="s">
        <v>2</v>
      </c>
      <c r="G108" s="1">
        <v>2004</v>
      </c>
      <c r="H108" s="2">
        <v>4.6527777777777779E-2</v>
      </c>
      <c r="I108" s="2">
        <v>4.2418981481481481E-2</v>
      </c>
      <c r="J108" s="3">
        <f>(HOUR(I108)*60+MINUTE(I108))/$B$1</f>
        <v>19.0625</v>
      </c>
      <c r="K108" s="4">
        <f>$B$1*(15-MIN(J108,14))</f>
        <v>3.2</v>
      </c>
    </row>
    <row r="109" spans="1:11" x14ac:dyDescent="0.25">
      <c r="A109" s="1">
        <v>106</v>
      </c>
      <c r="B109" s="1">
        <v>239</v>
      </c>
      <c r="C109" t="s">
        <v>115</v>
      </c>
      <c r="D109" t="s">
        <v>249</v>
      </c>
      <c r="E109" s="29"/>
      <c r="F109" s="1" t="s">
        <v>7</v>
      </c>
      <c r="G109" s="1">
        <v>1977</v>
      </c>
      <c r="H109" s="2">
        <v>5.5555555555555552E-2</v>
      </c>
      <c r="I109" s="2">
        <v>5.2638888888888895E-2</v>
      </c>
      <c r="J109" s="3">
        <f>(HOUR(I109)*60+MINUTE(I109))/$B$1</f>
        <v>23.4375</v>
      </c>
      <c r="K109" s="4">
        <f>$B$1*(15-MIN(J109,14))</f>
        <v>3.2</v>
      </c>
    </row>
    <row r="110" spans="1:11" x14ac:dyDescent="0.25">
      <c r="A110" s="1">
        <v>107</v>
      </c>
      <c r="B110" s="1">
        <v>240</v>
      </c>
      <c r="C110" t="s">
        <v>250</v>
      </c>
      <c r="D110" t="s">
        <v>251</v>
      </c>
      <c r="E110" s="29"/>
      <c r="F110" s="1" t="s">
        <v>2</v>
      </c>
      <c r="G110" s="1">
        <v>2006</v>
      </c>
      <c r="H110" s="2">
        <v>5.5555555555555552E-2</v>
      </c>
      <c r="I110" s="2">
        <v>4.7997685185185185E-2</v>
      </c>
      <c r="J110" s="3">
        <f>(HOUR(I110)*60+MINUTE(I110))/$B$1</f>
        <v>21.5625</v>
      </c>
      <c r="K110" s="4">
        <f>$B$1*(15-MIN(J110,14))</f>
        <v>3.2</v>
      </c>
    </row>
    <row r="111" spans="1:11" x14ac:dyDescent="0.25">
      <c r="A111" s="1">
        <v>108</v>
      </c>
      <c r="B111" s="1">
        <v>241</v>
      </c>
      <c r="C111" t="s">
        <v>252</v>
      </c>
      <c r="D111" t="s">
        <v>253</v>
      </c>
      <c r="E111" s="29"/>
      <c r="F111" s="1" t="s">
        <v>2</v>
      </c>
      <c r="G111" s="1">
        <v>1975</v>
      </c>
      <c r="H111" s="2">
        <v>5.5555555555555552E-2</v>
      </c>
      <c r="I111" s="2">
        <v>5.2430555555555557E-2</v>
      </c>
      <c r="J111" s="3">
        <f>(HOUR(I111)*60+MINUTE(I111))/$B$1</f>
        <v>23.4375</v>
      </c>
      <c r="K111" s="4">
        <f>$B$1*(15-MIN(J111,14))</f>
        <v>3.2</v>
      </c>
    </row>
    <row r="112" spans="1:11" x14ac:dyDescent="0.25">
      <c r="A112" s="1">
        <v>109</v>
      </c>
      <c r="B112" s="1">
        <v>242</v>
      </c>
      <c r="C112" t="s">
        <v>115</v>
      </c>
      <c r="D112" t="s">
        <v>254</v>
      </c>
      <c r="E112" s="29"/>
      <c r="F112" s="1" t="s">
        <v>7</v>
      </c>
      <c r="G112" s="1">
        <v>2003</v>
      </c>
      <c r="H112" s="2">
        <v>5.5555555555555552E-2</v>
      </c>
      <c r="I112" s="2">
        <v>5.2893518518518513E-2</v>
      </c>
      <c r="J112" s="3">
        <f>(HOUR(I112)*60+MINUTE(I112))/$B$1</f>
        <v>23.75</v>
      </c>
      <c r="K112" s="4">
        <f>$B$1*(15-MIN(J112,14))</f>
        <v>3.2</v>
      </c>
    </row>
    <row r="113" spans="1:11" x14ac:dyDescent="0.25">
      <c r="A113" s="1">
        <v>110</v>
      </c>
      <c r="B113" s="1">
        <v>243</v>
      </c>
      <c r="C113" t="s">
        <v>255</v>
      </c>
      <c r="D113" t="s">
        <v>254</v>
      </c>
      <c r="E113" s="29"/>
      <c r="F113" s="1" t="s">
        <v>7</v>
      </c>
      <c r="G113" s="1">
        <v>2005</v>
      </c>
      <c r="H113" s="2">
        <v>5.5555555555555552E-2</v>
      </c>
      <c r="I113" s="2">
        <v>5.077546296296296E-2</v>
      </c>
      <c r="J113" s="3">
        <f>(HOUR(I113)*60+MINUTE(I113))/$B$1</f>
        <v>22.8125</v>
      </c>
      <c r="K113" s="4">
        <f>$B$1*(15-MIN(J113,14))</f>
        <v>3.2</v>
      </c>
    </row>
    <row r="114" spans="1:11" x14ac:dyDescent="0.25">
      <c r="A114" s="1">
        <v>111</v>
      </c>
      <c r="B114" s="1">
        <v>244</v>
      </c>
      <c r="C114" t="s">
        <v>102</v>
      </c>
      <c r="D114" t="s">
        <v>254</v>
      </c>
      <c r="E114" s="29"/>
      <c r="F114" s="1" t="s">
        <v>7</v>
      </c>
      <c r="G114" s="1">
        <v>2013</v>
      </c>
      <c r="H114" s="2">
        <v>5.5555555555555552E-2</v>
      </c>
      <c r="I114" s="2">
        <v>5.5555555555555552E-2</v>
      </c>
      <c r="J114" s="3">
        <f>(HOUR(I114)*60+MINUTE(I114))/$B$1</f>
        <v>25</v>
      </c>
      <c r="K114" s="4">
        <f>$B$1*(15-MIN(J114,14))</f>
        <v>3.2</v>
      </c>
    </row>
    <row r="115" spans="1:11" x14ac:dyDescent="0.25">
      <c r="A115" s="12">
        <v>112</v>
      </c>
      <c r="B115" s="12">
        <v>245</v>
      </c>
      <c r="C115" s="13" t="s">
        <v>256</v>
      </c>
      <c r="D115" s="13" t="s">
        <v>253</v>
      </c>
      <c r="E115" s="30"/>
      <c r="F115" s="12" t="s">
        <v>2</v>
      </c>
      <c r="G115" s="12">
        <v>2015</v>
      </c>
      <c r="H115" s="14">
        <v>5.5555555555555552E-2</v>
      </c>
      <c r="I115" s="14">
        <v>5.5555555555555552E-2</v>
      </c>
      <c r="J115" s="15">
        <f>(HOUR(I115)*60+MINUTE(I115))/$B$1</f>
        <v>25</v>
      </c>
      <c r="K115" s="16">
        <f>$B$1*(15-MIN(J115,14))</f>
        <v>3.2</v>
      </c>
    </row>
    <row r="116" spans="1:11" x14ac:dyDescent="0.25">
      <c r="A116" s="11" t="s">
        <v>298</v>
      </c>
      <c r="B116" s="11"/>
      <c r="C116" s="8"/>
      <c r="D116" s="8"/>
      <c r="E116" s="29"/>
      <c r="F116" s="8"/>
      <c r="G116" s="8"/>
      <c r="H116" s="8"/>
      <c r="I116" s="8"/>
      <c r="J116" s="8"/>
      <c r="K116" s="11">
        <f>SUM(K4:K115)</f>
        <v>1959.6000000000013</v>
      </c>
    </row>
    <row r="117" spans="1:11" x14ac:dyDescent="0.25">
      <c r="E117" s="29"/>
    </row>
    <row r="118" spans="1:11" x14ac:dyDescent="0.25">
      <c r="E118" s="29" t="s">
        <v>262</v>
      </c>
    </row>
    <row r="119" spans="1:11" x14ac:dyDescent="0.25">
      <c r="E119" s="29" t="s">
        <v>331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10.140625" bestFit="1" customWidth="1"/>
    <col min="2" max="2" width="13.5703125" bestFit="1" customWidth="1"/>
    <col min="5" max="5" width="17.42578125" bestFit="1" customWidth="1"/>
    <col min="7" max="7" width="17.42578125" bestFit="1" customWidth="1"/>
    <col min="8" max="8" width="12.28515625" bestFit="1" customWidth="1"/>
    <col min="10" max="10" width="12.5703125" bestFit="1" customWidth="1"/>
  </cols>
  <sheetData>
    <row r="1" spans="1:10" x14ac:dyDescent="0.25">
      <c r="A1" t="s">
        <v>61</v>
      </c>
      <c r="B1">
        <v>50</v>
      </c>
    </row>
    <row r="3" spans="1:10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268</v>
      </c>
      <c r="F3" s="8" t="s">
        <v>55</v>
      </c>
      <c r="G3" s="8" t="s">
        <v>56</v>
      </c>
      <c r="H3" s="8" t="s">
        <v>57</v>
      </c>
      <c r="I3" s="8" t="s">
        <v>59</v>
      </c>
      <c r="J3" s="8" t="s">
        <v>60</v>
      </c>
    </row>
    <row r="4" spans="1:10" x14ac:dyDescent="0.25">
      <c r="A4" s="1">
        <v>1</v>
      </c>
      <c r="B4" s="1">
        <v>151</v>
      </c>
      <c r="C4" t="s">
        <v>232</v>
      </c>
      <c r="D4" s="5" t="s">
        <v>258</v>
      </c>
      <c r="E4" s="5"/>
      <c r="F4" s="1" t="s">
        <v>2</v>
      </c>
      <c r="G4" s="1">
        <v>1977</v>
      </c>
      <c r="H4" s="20">
        <v>9.4988425925925934E-2</v>
      </c>
      <c r="I4" s="6">
        <f>(HOUR(H4)*60+MINUTE(H4))/$B$1</f>
        <v>2.72</v>
      </c>
      <c r="J4" s="21">
        <f>$B$1/2.5*(10-MIN(I4,9))</f>
        <v>145.6</v>
      </c>
    </row>
    <row r="5" spans="1:10" x14ac:dyDescent="0.25">
      <c r="A5" s="1">
        <v>2</v>
      </c>
      <c r="B5" s="1">
        <v>109</v>
      </c>
      <c r="C5" t="s">
        <v>22</v>
      </c>
      <c r="D5" s="5" t="s">
        <v>259</v>
      </c>
      <c r="E5" s="5"/>
      <c r="F5" s="1" t="s">
        <v>2</v>
      </c>
      <c r="G5" s="1">
        <v>1976</v>
      </c>
      <c r="H5" s="20">
        <v>9.9780092592592573E-2</v>
      </c>
      <c r="I5" s="6">
        <f t="shared" ref="I5:I11" si="0">(HOUR(H5)*60+MINUTE(H5))/$B$1</f>
        <v>2.86</v>
      </c>
      <c r="J5" s="21">
        <f t="shared" ref="J5:J11" si="1">$B$1/2.5*(10-MIN(I5,9))</f>
        <v>142.80000000000001</v>
      </c>
    </row>
    <row r="6" spans="1:10" x14ac:dyDescent="0.25">
      <c r="A6" s="1">
        <v>3</v>
      </c>
      <c r="B6" s="1">
        <v>157</v>
      </c>
      <c r="C6" t="s">
        <v>42</v>
      </c>
      <c r="D6" s="5" t="s">
        <v>260</v>
      </c>
      <c r="E6" s="5"/>
      <c r="F6" s="1" t="s">
        <v>2</v>
      </c>
      <c r="G6" s="1">
        <v>2000</v>
      </c>
      <c r="H6" s="20">
        <v>0.1073263888888889</v>
      </c>
      <c r="I6" s="6">
        <f t="shared" si="0"/>
        <v>3.08</v>
      </c>
      <c r="J6" s="21">
        <f t="shared" si="1"/>
        <v>138.4</v>
      </c>
    </row>
    <row r="7" spans="1:10" x14ac:dyDescent="0.25">
      <c r="A7" s="1">
        <v>4</v>
      </c>
      <c r="B7" s="1">
        <v>11</v>
      </c>
      <c r="C7" t="s">
        <v>261</v>
      </c>
      <c r="D7" t="s">
        <v>166</v>
      </c>
      <c r="E7" t="s">
        <v>262</v>
      </c>
      <c r="F7" s="1" t="s">
        <v>2</v>
      </c>
      <c r="G7" s="1">
        <v>1976</v>
      </c>
      <c r="H7" s="22">
        <v>0.11449074074074073</v>
      </c>
      <c r="I7" s="6">
        <f t="shared" si="0"/>
        <v>3.28</v>
      </c>
      <c r="J7" s="21">
        <f t="shared" si="1"/>
        <v>134.4</v>
      </c>
    </row>
    <row r="8" spans="1:10" x14ac:dyDescent="0.25">
      <c r="A8" s="1">
        <v>5</v>
      </c>
      <c r="B8" s="1">
        <v>57</v>
      </c>
      <c r="C8" t="s">
        <v>26</v>
      </c>
      <c r="D8" t="s">
        <v>263</v>
      </c>
      <c r="F8" s="1" t="s">
        <v>2</v>
      </c>
      <c r="G8" s="1">
        <v>2001</v>
      </c>
      <c r="H8" s="22">
        <v>0.12184027777777784</v>
      </c>
      <c r="I8" s="6">
        <f t="shared" si="0"/>
        <v>3.5</v>
      </c>
      <c r="J8" s="21">
        <f t="shared" si="1"/>
        <v>130</v>
      </c>
    </row>
    <row r="9" spans="1:10" x14ac:dyDescent="0.25">
      <c r="A9" s="1">
        <v>6</v>
      </c>
      <c r="B9" s="1">
        <v>59</v>
      </c>
      <c r="C9" t="s">
        <v>264</v>
      </c>
      <c r="D9" t="s">
        <v>265</v>
      </c>
      <c r="F9" s="1" t="s">
        <v>7</v>
      </c>
      <c r="G9" s="1">
        <v>1977</v>
      </c>
      <c r="H9" s="22">
        <v>0.12850694444444444</v>
      </c>
      <c r="I9" s="6">
        <f t="shared" si="0"/>
        <v>3.7</v>
      </c>
      <c r="J9" s="21">
        <f t="shared" si="1"/>
        <v>126</v>
      </c>
    </row>
    <row r="10" spans="1:10" x14ac:dyDescent="0.25">
      <c r="A10" s="1">
        <v>7</v>
      </c>
      <c r="B10" s="1">
        <v>60</v>
      </c>
      <c r="C10" t="s">
        <v>65</v>
      </c>
      <c r="D10" t="s">
        <v>266</v>
      </c>
      <c r="F10" s="1" t="s">
        <v>2</v>
      </c>
      <c r="G10" s="1">
        <v>1974</v>
      </c>
      <c r="H10" s="22">
        <v>0.12850694444444444</v>
      </c>
      <c r="I10" s="6">
        <f t="shared" si="0"/>
        <v>3.7</v>
      </c>
      <c r="J10" s="21">
        <f t="shared" si="1"/>
        <v>126</v>
      </c>
    </row>
    <row r="11" spans="1:10" x14ac:dyDescent="0.25">
      <c r="A11" s="12">
        <v>8</v>
      </c>
      <c r="B11" s="12">
        <v>153</v>
      </c>
      <c r="C11" s="13" t="s">
        <v>144</v>
      </c>
      <c r="D11" s="13" t="s">
        <v>267</v>
      </c>
      <c r="E11" s="13"/>
      <c r="F11" s="12" t="s">
        <v>2</v>
      </c>
      <c r="G11" s="12">
        <v>1960</v>
      </c>
      <c r="H11" s="23">
        <v>0.12916666666666668</v>
      </c>
      <c r="I11" s="19">
        <f t="shared" si="0"/>
        <v>3.72</v>
      </c>
      <c r="J11" s="24">
        <f t="shared" si="1"/>
        <v>125.6</v>
      </c>
    </row>
    <row r="12" spans="1:10" x14ac:dyDescent="0.25">
      <c r="A12" s="8" t="s">
        <v>298</v>
      </c>
      <c r="B12" s="8"/>
      <c r="C12" s="8"/>
      <c r="D12" s="8"/>
      <c r="E12" s="8"/>
      <c r="F12" s="8"/>
      <c r="G12" s="8"/>
      <c r="H12" s="8"/>
      <c r="I12" s="8"/>
      <c r="J12" s="26">
        <f>SUM(J4:J11)</f>
        <v>1068.8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0.140625" bestFit="1" customWidth="1"/>
    <col min="2" max="2" width="13.5703125" bestFit="1" customWidth="1"/>
    <col min="5" max="5" width="37" bestFit="1" customWidth="1"/>
    <col min="7" max="7" width="17.42578125" bestFit="1" customWidth="1"/>
    <col min="8" max="8" width="12.28515625" bestFit="1" customWidth="1"/>
    <col min="10" max="10" width="12.5703125" bestFit="1" customWidth="1"/>
  </cols>
  <sheetData>
    <row r="1" spans="1:10" x14ac:dyDescent="0.25">
      <c r="A1" t="s">
        <v>61</v>
      </c>
      <c r="B1">
        <v>20</v>
      </c>
    </row>
    <row r="3" spans="1:10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268</v>
      </c>
      <c r="F3" s="8" t="s">
        <v>55</v>
      </c>
      <c r="G3" s="8" t="s">
        <v>56</v>
      </c>
      <c r="H3" s="8" t="s">
        <v>57</v>
      </c>
      <c r="I3" s="8" t="s">
        <v>59</v>
      </c>
      <c r="J3" s="8" t="s">
        <v>60</v>
      </c>
    </row>
    <row r="4" spans="1:10" x14ac:dyDescent="0.25">
      <c r="A4" s="1">
        <v>1</v>
      </c>
      <c r="B4" s="1">
        <v>154</v>
      </c>
      <c r="C4" t="s">
        <v>269</v>
      </c>
      <c r="D4" t="s">
        <v>270</v>
      </c>
      <c r="F4" s="1" t="s">
        <v>2</v>
      </c>
      <c r="G4" s="1">
        <v>1969</v>
      </c>
      <c r="H4" s="20">
        <v>3.7349537037037028E-2</v>
      </c>
      <c r="I4" s="6">
        <f>(HOUR(H4)*60+MINUTE(H4))/$B$1</f>
        <v>2.65</v>
      </c>
      <c r="J4" s="21">
        <f>$B$1/2.5*(10-MIN(I4,9))</f>
        <v>58.8</v>
      </c>
    </row>
    <row r="5" spans="1:10" x14ac:dyDescent="0.25">
      <c r="A5" s="1">
        <v>2</v>
      </c>
      <c r="B5" s="1">
        <v>72</v>
      </c>
      <c r="C5" t="s">
        <v>38</v>
      </c>
      <c r="D5" t="s">
        <v>271</v>
      </c>
      <c r="F5" s="1" t="s">
        <v>2</v>
      </c>
      <c r="G5" s="1">
        <v>1978</v>
      </c>
      <c r="H5" s="20">
        <v>3.9131944444444455E-2</v>
      </c>
      <c r="I5" s="6">
        <f t="shared" ref="I5:I29" si="0">(HOUR(H5)*60+MINUTE(H5))/$B$1</f>
        <v>2.8</v>
      </c>
      <c r="J5" s="21">
        <f t="shared" ref="J5:J29" si="1">$B$1/2.5*(10-MIN(I5,9))</f>
        <v>57.6</v>
      </c>
    </row>
    <row r="6" spans="1:10" x14ac:dyDescent="0.25">
      <c r="A6" s="1">
        <v>3</v>
      </c>
      <c r="B6" s="1">
        <v>58</v>
      </c>
      <c r="C6" t="s">
        <v>272</v>
      </c>
      <c r="D6" t="s">
        <v>263</v>
      </c>
      <c r="F6" s="1" t="s">
        <v>2</v>
      </c>
      <c r="G6" s="1">
        <v>2004</v>
      </c>
      <c r="H6" s="20">
        <v>4.1736111111111085E-2</v>
      </c>
      <c r="I6" s="6">
        <f t="shared" si="0"/>
        <v>3</v>
      </c>
      <c r="J6" s="21">
        <f t="shared" si="1"/>
        <v>56</v>
      </c>
    </row>
    <row r="7" spans="1:10" x14ac:dyDescent="0.25">
      <c r="A7" s="1">
        <v>4</v>
      </c>
      <c r="B7" s="1">
        <v>2</v>
      </c>
      <c r="C7" t="s">
        <v>0</v>
      </c>
      <c r="D7" t="s">
        <v>152</v>
      </c>
      <c r="E7" t="s">
        <v>273</v>
      </c>
      <c r="F7" s="1" t="s">
        <v>2</v>
      </c>
      <c r="G7" s="1">
        <v>1977</v>
      </c>
      <c r="H7" s="22">
        <v>4.2870370370370336E-2</v>
      </c>
      <c r="I7" s="6">
        <f t="shared" si="0"/>
        <v>3.05</v>
      </c>
      <c r="J7" s="21">
        <f t="shared" si="1"/>
        <v>55.6</v>
      </c>
    </row>
    <row r="8" spans="1:10" x14ac:dyDescent="0.25">
      <c r="A8" s="1">
        <v>5</v>
      </c>
      <c r="B8" s="1">
        <v>191</v>
      </c>
      <c r="C8" t="s">
        <v>18</v>
      </c>
      <c r="D8" t="s">
        <v>152</v>
      </c>
      <c r="F8" s="1" t="s">
        <v>2</v>
      </c>
      <c r="G8" s="1">
        <v>2012</v>
      </c>
      <c r="H8" s="22">
        <v>4.2870370370370336E-2</v>
      </c>
      <c r="I8" s="6">
        <f t="shared" si="0"/>
        <v>3.05</v>
      </c>
      <c r="J8" s="21">
        <f t="shared" si="1"/>
        <v>55.6</v>
      </c>
    </row>
    <row r="9" spans="1:10" x14ac:dyDescent="0.25">
      <c r="A9" s="1">
        <v>6</v>
      </c>
      <c r="B9" s="1">
        <v>192</v>
      </c>
      <c r="C9" t="s">
        <v>208</v>
      </c>
      <c r="D9" t="s">
        <v>152</v>
      </c>
      <c r="F9" s="1" t="s">
        <v>2</v>
      </c>
      <c r="G9" s="1">
        <v>2015</v>
      </c>
      <c r="H9" s="22">
        <v>4.2870370370370336E-2</v>
      </c>
      <c r="I9" s="6">
        <f t="shared" si="0"/>
        <v>3.05</v>
      </c>
      <c r="J9" s="21">
        <f t="shared" si="1"/>
        <v>55.6</v>
      </c>
    </row>
    <row r="10" spans="1:10" x14ac:dyDescent="0.25">
      <c r="A10" s="1">
        <v>7</v>
      </c>
      <c r="B10" s="1">
        <v>193</v>
      </c>
      <c r="C10" t="s">
        <v>5</v>
      </c>
      <c r="D10" t="s">
        <v>274</v>
      </c>
      <c r="F10" s="1" t="s">
        <v>7</v>
      </c>
      <c r="G10" s="1">
        <v>1983</v>
      </c>
      <c r="H10" s="22">
        <v>4.2870370370370336E-2</v>
      </c>
      <c r="I10" s="6">
        <f t="shared" si="0"/>
        <v>3.05</v>
      </c>
      <c r="J10" s="21">
        <f t="shared" si="1"/>
        <v>55.6</v>
      </c>
    </row>
    <row r="11" spans="1:10" x14ac:dyDescent="0.25">
      <c r="A11" s="1">
        <v>8</v>
      </c>
      <c r="B11" s="1">
        <v>198</v>
      </c>
      <c r="C11" t="s">
        <v>159</v>
      </c>
      <c r="D11" t="s">
        <v>275</v>
      </c>
      <c r="F11" s="1" t="s">
        <v>2</v>
      </c>
      <c r="G11" s="1">
        <v>2005</v>
      </c>
      <c r="H11" s="22">
        <v>4.340277777777779E-2</v>
      </c>
      <c r="I11" s="6">
        <f t="shared" si="0"/>
        <v>3.1</v>
      </c>
      <c r="J11" s="21">
        <f t="shared" si="1"/>
        <v>55.2</v>
      </c>
    </row>
    <row r="12" spans="1:10" x14ac:dyDescent="0.25">
      <c r="A12" s="1">
        <v>9</v>
      </c>
      <c r="B12" s="1">
        <v>197</v>
      </c>
      <c r="C12" t="s">
        <v>71</v>
      </c>
      <c r="D12" t="s">
        <v>275</v>
      </c>
      <c r="F12" s="1" t="s">
        <v>2</v>
      </c>
      <c r="G12" s="1">
        <v>1974</v>
      </c>
      <c r="H12" s="22">
        <v>4.3518518518518512E-2</v>
      </c>
      <c r="I12" s="6">
        <f t="shared" si="0"/>
        <v>3.1</v>
      </c>
      <c r="J12" s="21">
        <f t="shared" si="1"/>
        <v>55.2</v>
      </c>
    </row>
    <row r="13" spans="1:10" x14ac:dyDescent="0.25">
      <c r="A13" s="1">
        <v>10</v>
      </c>
      <c r="B13" s="1">
        <v>77</v>
      </c>
      <c r="C13" t="s">
        <v>71</v>
      </c>
      <c r="D13" t="s">
        <v>241</v>
      </c>
      <c r="F13" s="1" t="s">
        <v>2</v>
      </c>
      <c r="G13" s="1">
        <v>1979</v>
      </c>
      <c r="H13" s="22">
        <v>4.3564814814814778E-2</v>
      </c>
      <c r="I13" s="6">
        <f t="shared" si="0"/>
        <v>3.1</v>
      </c>
      <c r="J13" s="21">
        <f t="shared" si="1"/>
        <v>55.2</v>
      </c>
    </row>
    <row r="14" spans="1:10" x14ac:dyDescent="0.25">
      <c r="A14" s="1">
        <v>11</v>
      </c>
      <c r="B14" s="1">
        <v>204</v>
      </c>
      <c r="C14" t="s">
        <v>49</v>
      </c>
      <c r="D14" t="s">
        <v>276</v>
      </c>
      <c r="F14" s="1" t="s">
        <v>2</v>
      </c>
      <c r="G14" s="1">
        <v>2005</v>
      </c>
      <c r="H14" s="22">
        <v>4.4479166666666625E-2</v>
      </c>
      <c r="I14" s="6">
        <f t="shared" si="0"/>
        <v>3.2</v>
      </c>
      <c r="J14" s="21">
        <f t="shared" si="1"/>
        <v>54.4</v>
      </c>
    </row>
    <row r="15" spans="1:10" x14ac:dyDescent="0.25">
      <c r="A15" s="1">
        <v>12</v>
      </c>
      <c r="B15" s="1">
        <v>188</v>
      </c>
      <c r="C15" t="s">
        <v>81</v>
      </c>
      <c r="D15" t="s">
        <v>129</v>
      </c>
      <c r="E15" t="s">
        <v>277</v>
      </c>
      <c r="F15" s="1" t="s">
        <v>2</v>
      </c>
      <c r="G15" s="1">
        <v>1972</v>
      </c>
      <c r="H15" s="22">
        <v>4.5196759259259256E-2</v>
      </c>
      <c r="I15" s="6">
        <f t="shared" si="0"/>
        <v>3.25</v>
      </c>
      <c r="J15" s="21">
        <f t="shared" si="1"/>
        <v>54</v>
      </c>
    </row>
    <row r="16" spans="1:10" x14ac:dyDescent="0.25">
      <c r="A16" s="1">
        <v>13</v>
      </c>
      <c r="B16" s="1">
        <v>189</v>
      </c>
      <c r="C16" t="s">
        <v>278</v>
      </c>
      <c r="D16" t="s">
        <v>129</v>
      </c>
      <c r="F16" s="1" t="s">
        <v>2</v>
      </c>
      <c r="G16" s="1">
        <v>2003</v>
      </c>
      <c r="H16" s="22">
        <v>4.5324074074074017E-2</v>
      </c>
      <c r="I16" s="6">
        <f t="shared" si="0"/>
        <v>3.25</v>
      </c>
      <c r="J16" s="21">
        <f t="shared" si="1"/>
        <v>54</v>
      </c>
    </row>
    <row r="17" spans="1:10" x14ac:dyDescent="0.25">
      <c r="A17" s="1">
        <v>14</v>
      </c>
      <c r="B17" s="1">
        <v>139</v>
      </c>
      <c r="C17" t="s">
        <v>279</v>
      </c>
      <c r="D17" t="s">
        <v>280</v>
      </c>
      <c r="F17" s="1" t="s">
        <v>2</v>
      </c>
      <c r="G17" s="1">
        <v>2005</v>
      </c>
      <c r="H17" s="22">
        <v>4.7627314814814858E-2</v>
      </c>
      <c r="I17" s="6">
        <f t="shared" si="0"/>
        <v>3.4</v>
      </c>
      <c r="J17" s="21">
        <f t="shared" si="1"/>
        <v>52.8</v>
      </c>
    </row>
    <row r="18" spans="1:10" x14ac:dyDescent="0.25">
      <c r="A18" s="1">
        <v>15</v>
      </c>
      <c r="B18" s="1">
        <v>32</v>
      </c>
      <c r="C18" t="s">
        <v>135</v>
      </c>
      <c r="D18" t="s">
        <v>281</v>
      </c>
      <c r="E18" t="s">
        <v>282</v>
      </c>
      <c r="F18" s="1" t="s">
        <v>2</v>
      </c>
      <c r="G18" s="1">
        <v>2002</v>
      </c>
      <c r="H18" s="22">
        <v>5.1006944444444424E-2</v>
      </c>
      <c r="I18" s="6">
        <f t="shared" si="0"/>
        <v>3.65</v>
      </c>
      <c r="J18" s="21">
        <f t="shared" si="1"/>
        <v>50.8</v>
      </c>
    </row>
    <row r="19" spans="1:10" x14ac:dyDescent="0.25">
      <c r="A19" s="1">
        <v>16</v>
      </c>
      <c r="B19" s="1">
        <v>140</v>
      </c>
      <c r="C19" t="s">
        <v>283</v>
      </c>
      <c r="D19" t="s">
        <v>280</v>
      </c>
      <c r="F19" s="1" t="s">
        <v>2</v>
      </c>
      <c r="G19" s="1">
        <v>2007</v>
      </c>
      <c r="H19" s="22">
        <v>5.1319444444444473E-2</v>
      </c>
      <c r="I19" s="6">
        <f t="shared" si="0"/>
        <v>3.65</v>
      </c>
      <c r="J19" s="21">
        <f t="shared" si="1"/>
        <v>50.8</v>
      </c>
    </row>
    <row r="20" spans="1:10" x14ac:dyDescent="0.25">
      <c r="A20" s="1">
        <v>17</v>
      </c>
      <c r="B20" s="1">
        <v>141</v>
      </c>
      <c r="C20" t="s">
        <v>208</v>
      </c>
      <c r="D20" t="s">
        <v>280</v>
      </c>
      <c r="F20" s="1" t="s">
        <v>2</v>
      </c>
      <c r="G20" s="1">
        <v>1971</v>
      </c>
      <c r="H20" s="22">
        <v>5.1319444444444473E-2</v>
      </c>
      <c r="I20" s="6">
        <f t="shared" si="0"/>
        <v>3.65</v>
      </c>
      <c r="J20" s="21">
        <f t="shared" si="1"/>
        <v>50.8</v>
      </c>
    </row>
    <row r="21" spans="1:10" x14ac:dyDescent="0.25">
      <c r="A21" s="1">
        <v>18</v>
      </c>
      <c r="B21" s="1">
        <v>174</v>
      </c>
      <c r="C21" t="s">
        <v>68</v>
      </c>
      <c r="D21" t="s">
        <v>34</v>
      </c>
      <c r="F21" s="1" t="s">
        <v>2</v>
      </c>
      <c r="G21" s="1">
        <v>1974</v>
      </c>
      <c r="H21" s="22">
        <v>5.2384259259259269E-2</v>
      </c>
      <c r="I21" s="6">
        <f t="shared" si="0"/>
        <v>3.75</v>
      </c>
      <c r="J21" s="21">
        <f t="shared" si="1"/>
        <v>50</v>
      </c>
    </row>
    <row r="22" spans="1:10" x14ac:dyDescent="0.25">
      <c r="A22" s="1">
        <v>19</v>
      </c>
      <c r="B22" s="1">
        <v>181</v>
      </c>
      <c r="C22" t="s">
        <v>208</v>
      </c>
      <c r="D22" t="s">
        <v>284</v>
      </c>
      <c r="F22" s="1" t="s">
        <v>2</v>
      </c>
      <c r="G22" s="1">
        <v>1949</v>
      </c>
      <c r="H22" s="22">
        <v>5.9675925925925966E-2</v>
      </c>
      <c r="I22" s="6">
        <f t="shared" si="0"/>
        <v>4.25</v>
      </c>
      <c r="J22" s="21">
        <f t="shared" si="1"/>
        <v>46</v>
      </c>
    </row>
    <row r="23" spans="1:10" x14ac:dyDescent="0.25">
      <c r="A23" s="1">
        <v>20</v>
      </c>
      <c r="B23" s="1">
        <v>190</v>
      </c>
      <c r="C23" t="s">
        <v>285</v>
      </c>
      <c r="D23" t="s">
        <v>220</v>
      </c>
      <c r="F23" s="1" t="s">
        <v>2</v>
      </c>
      <c r="G23" s="1">
        <v>2003</v>
      </c>
      <c r="H23" s="22">
        <v>5.9710648148148082E-2</v>
      </c>
      <c r="I23" s="6">
        <f t="shared" si="0"/>
        <v>4.25</v>
      </c>
      <c r="J23" s="21">
        <f t="shared" si="1"/>
        <v>46</v>
      </c>
    </row>
    <row r="24" spans="1:10" x14ac:dyDescent="0.25">
      <c r="A24" s="1">
        <v>21</v>
      </c>
      <c r="B24" s="1">
        <v>175</v>
      </c>
      <c r="C24" t="s">
        <v>242</v>
      </c>
      <c r="D24" t="s">
        <v>34</v>
      </c>
      <c r="F24" s="1" t="s">
        <v>2</v>
      </c>
      <c r="G24" s="1">
        <v>2007</v>
      </c>
      <c r="H24" s="22">
        <v>6.192129629629628E-2</v>
      </c>
      <c r="I24" s="6">
        <f t="shared" si="0"/>
        <v>4.45</v>
      </c>
      <c r="J24" s="21">
        <f t="shared" si="1"/>
        <v>44.4</v>
      </c>
    </row>
    <row r="25" spans="1:10" x14ac:dyDescent="0.25">
      <c r="A25" s="1">
        <v>22</v>
      </c>
      <c r="B25" s="1">
        <v>205</v>
      </c>
      <c r="C25" t="s">
        <v>286</v>
      </c>
      <c r="D25" t="s">
        <v>276</v>
      </c>
      <c r="F25" s="1" t="s">
        <v>2</v>
      </c>
      <c r="G25" s="1">
        <v>2011</v>
      </c>
      <c r="H25" s="22">
        <v>8.1365740740740766E-2</v>
      </c>
      <c r="I25" s="6">
        <f t="shared" si="0"/>
        <v>5.85</v>
      </c>
      <c r="J25" s="21">
        <f t="shared" si="1"/>
        <v>33.200000000000003</v>
      </c>
    </row>
    <row r="26" spans="1:10" x14ac:dyDescent="0.25">
      <c r="A26" s="1">
        <v>23</v>
      </c>
      <c r="B26" s="1">
        <v>206</v>
      </c>
      <c r="C26" t="s">
        <v>18</v>
      </c>
      <c r="D26" t="s">
        <v>276</v>
      </c>
      <c r="F26" s="1" t="s">
        <v>2</v>
      </c>
      <c r="G26" s="1">
        <v>1972</v>
      </c>
      <c r="H26" s="22">
        <v>8.1365740740740766E-2</v>
      </c>
      <c r="I26" s="6">
        <f t="shared" si="0"/>
        <v>5.85</v>
      </c>
      <c r="J26" s="21">
        <f t="shared" si="1"/>
        <v>33.200000000000003</v>
      </c>
    </row>
    <row r="27" spans="1:10" x14ac:dyDescent="0.25">
      <c r="A27" s="1">
        <v>24</v>
      </c>
      <c r="B27" s="1">
        <v>207</v>
      </c>
      <c r="C27" t="s">
        <v>186</v>
      </c>
      <c r="D27" t="s">
        <v>287</v>
      </c>
      <c r="F27" s="1" t="s">
        <v>7</v>
      </c>
      <c r="G27" s="1">
        <v>1972</v>
      </c>
      <c r="H27" s="22">
        <v>8.1365740740740988E-2</v>
      </c>
      <c r="I27" s="6">
        <f t="shared" si="0"/>
        <v>5.85</v>
      </c>
      <c r="J27" s="21">
        <f t="shared" si="1"/>
        <v>33.200000000000003</v>
      </c>
    </row>
    <row r="28" spans="1:10" x14ac:dyDescent="0.25">
      <c r="A28" s="1">
        <v>25</v>
      </c>
      <c r="B28" s="1">
        <v>400</v>
      </c>
      <c r="C28" t="s">
        <v>288</v>
      </c>
      <c r="D28" t="s">
        <v>289</v>
      </c>
      <c r="F28" s="1" t="s">
        <v>2</v>
      </c>
      <c r="G28" s="1">
        <v>1956</v>
      </c>
      <c r="H28" s="22">
        <v>8.1643518518518476E-2</v>
      </c>
      <c r="I28" s="6">
        <f t="shared" si="0"/>
        <v>5.85</v>
      </c>
      <c r="J28" s="21">
        <f t="shared" si="1"/>
        <v>33.200000000000003</v>
      </c>
    </row>
    <row r="29" spans="1:10" x14ac:dyDescent="0.25">
      <c r="A29" s="12">
        <v>26</v>
      </c>
      <c r="B29" s="12">
        <v>401</v>
      </c>
      <c r="C29" s="13" t="s">
        <v>237</v>
      </c>
      <c r="D29" s="13" t="s">
        <v>290</v>
      </c>
      <c r="E29" s="13"/>
      <c r="F29" s="12" t="s">
        <v>7</v>
      </c>
      <c r="G29" s="12">
        <v>1993</v>
      </c>
      <c r="H29" s="23">
        <v>8.1643518518518476E-2</v>
      </c>
      <c r="I29" s="19">
        <f t="shared" si="0"/>
        <v>5.85</v>
      </c>
      <c r="J29" s="24">
        <f t="shared" si="1"/>
        <v>33.200000000000003</v>
      </c>
    </row>
    <row r="30" spans="1:10" x14ac:dyDescent="0.25">
      <c r="A30" s="8" t="s">
        <v>298</v>
      </c>
      <c r="B30" s="8"/>
      <c r="C30" s="8"/>
      <c r="D30" s="25"/>
      <c r="E30" s="8"/>
      <c r="F30" s="8"/>
      <c r="G30" s="8"/>
      <c r="H30" s="8"/>
      <c r="I30" s="8"/>
      <c r="J30" s="26">
        <f>SUM(J4:J29)</f>
        <v>1280.4000000000003</v>
      </c>
    </row>
    <row r="31" spans="1:10" x14ac:dyDescent="0.25">
      <c r="D31" s="7"/>
    </row>
    <row r="32" spans="1:10" x14ac:dyDescent="0.25">
      <c r="D32" s="7"/>
    </row>
    <row r="33" spans="4:4" x14ac:dyDescent="0.25">
      <c r="D33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B9" sqref="B9"/>
    </sheetView>
  </sheetViews>
  <sheetFormatPr defaultRowHeight="15" x14ac:dyDescent="0.25"/>
  <cols>
    <col min="2" max="2" width="14" customWidth="1"/>
    <col min="3" max="3" width="12.5703125" bestFit="1" customWidth="1"/>
  </cols>
  <sheetData>
    <row r="2" spans="2:3" x14ac:dyDescent="0.25">
      <c r="B2" s="27" t="s">
        <v>291</v>
      </c>
      <c r="C2" s="27" t="s">
        <v>292</v>
      </c>
    </row>
    <row r="3" spans="2:3" x14ac:dyDescent="0.25">
      <c r="B3" t="s">
        <v>293</v>
      </c>
      <c r="C3" s="17">
        <f>'20 km'!K33</f>
        <v>5593.5</v>
      </c>
    </row>
    <row r="4" spans="2:3" x14ac:dyDescent="0.25">
      <c r="B4" t="s">
        <v>294</v>
      </c>
      <c r="C4" s="17">
        <f>'10 km'!K48</f>
        <v>4010</v>
      </c>
    </row>
    <row r="5" spans="2:3" x14ac:dyDescent="0.25">
      <c r="B5" t="s">
        <v>295</v>
      </c>
      <c r="C5" s="17">
        <f>'3.2 km'!K116</f>
        <v>1959.6000000000013</v>
      </c>
    </row>
    <row r="6" spans="2:3" x14ac:dyDescent="0.25">
      <c r="B6" t="s">
        <v>296</v>
      </c>
      <c r="C6" s="17">
        <f>'kolo 50 km'!J12</f>
        <v>1068.8</v>
      </c>
    </row>
    <row r="7" spans="2:3" x14ac:dyDescent="0.25">
      <c r="B7" s="13" t="s">
        <v>297</v>
      </c>
      <c r="C7" s="28">
        <f>'kolo 20 km'!J30</f>
        <v>1280.4000000000003</v>
      </c>
    </row>
    <row r="8" spans="2:3" x14ac:dyDescent="0.25">
      <c r="B8" s="8" t="s">
        <v>298</v>
      </c>
      <c r="C8" s="18">
        <f>SUM(C3:C7)</f>
        <v>13912.300000000001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 km</vt:lpstr>
      <vt:lpstr>10 km</vt:lpstr>
      <vt:lpstr>3.2 km</vt:lpstr>
      <vt:lpstr>kolo 50 km</vt:lpstr>
      <vt:lpstr>kolo 20 km</vt:lpstr>
      <vt:lpstr>celkove vysledky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Misler</dc:creator>
  <cp:lastModifiedBy>Michal Misler</cp:lastModifiedBy>
  <dcterms:created xsi:type="dcterms:W3CDTF">2017-10-27T14:29:35Z</dcterms:created>
  <dcterms:modified xsi:type="dcterms:W3CDTF">2017-10-27T15:59:03Z</dcterms:modified>
</cp:coreProperties>
</file>